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2"/>
  </bookViews>
  <sheets>
    <sheet name="H. mucronata" sheetId="1" r:id="rId1"/>
    <sheet name="all hirsch species" sheetId="2" r:id="rId2"/>
    <sheet name="polytomous key" sheetId="3" r:id="rId3"/>
  </sheets>
  <calcPr calcId="145621"/>
</workbook>
</file>

<file path=xl/calcChain.xml><?xml version="1.0" encoding="utf-8"?>
<calcChain xmlns="http://schemas.openxmlformats.org/spreadsheetml/2006/main">
  <c r="N22" i="2" l="1"/>
  <c r="N18" i="2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BV187" i="1"/>
  <c r="BU187" i="1"/>
  <c r="BW187" i="1" s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W186" i="1"/>
  <c r="BU186" i="1"/>
  <c r="BT186" i="1"/>
  <c r="BV186" i="1" s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U185" i="1"/>
  <c r="BW185" i="1" s="1"/>
  <c r="BT185" i="1"/>
  <c r="BV185" i="1" s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W184" i="1"/>
  <c r="BU184" i="1"/>
  <c r="BT184" i="1"/>
  <c r="BV184" i="1" s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V183" i="1"/>
  <c r="BU183" i="1"/>
  <c r="BW183" i="1" s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W182" i="1"/>
  <c r="BU182" i="1"/>
  <c r="BT182" i="1"/>
  <c r="BV182" i="1" s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U181" i="1"/>
  <c r="BW181" i="1" s="1"/>
  <c r="BT181" i="1"/>
  <c r="BV181" i="1" s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W180" i="1"/>
  <c r="BU180" i="1"/>
  <c r="BT180" i="1"/>
  <c r="BV180" i="1" s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V179" i="1"/>
  <c r="BU179" i="1"/>
  <c r="BW179" i="1" s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W178" i="1"/>
  <c r="BU178" i="1"/>
  <c r="BT178" i="1"/>
  <c r="BV178" i="1" s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U177" i="1"/>
  <c r="BW177" i="1" s="1"/>
  <c r="BT177" i="1"/>
  <c r="BV177" i="1" s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W176" i="1"/>
  <c r="BU176" i="1"/>
  <c r="BT176" i="1"/>
  <c r="BV176" i="1" s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V175" i="1"/>
  <c r="BU175" i="1"/>
  <c r="BW175" i="1" s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W174" i="1"/>
  <c r="BU174" i="1"/>
  <c r="BT174" i="1"/>
  <c r="BV174" i="1" s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U173" i="1"/>
  <c r="BW173" i="1" s="1"/>
  <c r="BT173" i="1"/>
  <c r="BV173" i="1" s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W172" i="1"/>
  <c r="BU172" i="1"/>
  <c r="BT172" i="1"/>
  <c r="BV172" i="1" s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V171" i="1"/>
  <c r="BU171" i="1"/>
  <c r="BW171" i="1" s="1"/>
  <c r="BT171" i="1"/>
  <c r="BS171" i="1"/>
  <c r="BR171" i="1"/>
  <c r="BQ171" i="1"/>
  <c r="BP171" i="1"/>
  <c r="BO171" i="1"/>
  <c r="BN171" i="1"/>
  <c r="BM171" i="1"/>
  <c r="BL171" i="1"/>
  <c r="BK171" i="1"/>
  <c r="BI171" i="1"/>
  <c r="BH171" i="1"/>
  <c r="BG171" i="1"/>
  <c r="BF171" i="1"/>
  <c r="BE171" i="1"/>
  <c r="BD171" i="1"/>
  <c r="BC171" i="1"/>
  <c r="BB171" i="1"/>
  <c r="BW170" i="1"/>
  <c r="BU170" i="1"/>
  <c r="BT170" i="1"/>
  <c r="BV170" i="1" s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U169" i="1"/>
  <c r="BW169" i="1" s="1"/>
  <c r="BT169" i="1"/>
  <c r="BV169" i="1" s="1"/>
  <c r="BS169" i="1"/>
  <c r="BR169" i="1"/>
  <c r="BQ169" i="1"/>
  <c r="BP169" i="1"/>
  <c r="BO169" i="1"/>
  <c r="BN169" i="1"/>
  <c r="BM169" i="1"/>
  <c r="BK169" i="1"/>
  <c r="BJ169" i="1"/>
  <c r="BI169" i="1"/>
  <c r="BH169" i="1"/>
  <c r="BG169" i="1"/>
  <c r="BF169" i="1"/>
  <c r="BE169" i="1"/>
  <c r="BD169" i="1"/>
  <c r="BC169" i="1"/>
  <c r="BB169" i="1"/>
  <c r="BU168" i="1"/>
  <c r="BW168" i="1" s="1"/>
  <c r="BT168" i="1"/>
  <c r="BV168" i="1" s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U167" i="1"/>
  <c r="BW167" i="1" s="1"/>
  <c r="BT167" i="1"/>
  <c r="BV167" i="1" s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V166" i="1"/>
  <c r="BU166" i="1"/>
  <c r="BW166" i="1" s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W165" i="1"/>
  <c r="BU165" i="1"/>
  <c r="BT165" i="1"/>
  <c r="BV165" i="1" s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U164" i="1"/>
  <c r="BW164" i="1" s="1"/>
  <c r="BT164" i="1"/>
  <c r="BV164" i="1" s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U163" i="1"/>
  <c r="BW163" i="1" s="1"/>
  <c r="BT163" i="1"/>
  <c r="BV163" i="1" s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V162" i="1"/>
  <c r="BU162" i="1"/>
  <c r="BW162" i="1" s="1"/>
  <c r="BT162" i="1"/>
  <c r="BS162" i="1"/>
  <c r="BR162" i="1"/>
  <c r="BQ162" i="1"/>
  <c r="BP162" i="1"/>
  <c r="BO162" i="1"/>
  <c r="BN162" i="1"/>
  <c r="BM162" i="1"/>
  <c r="BK162" i="1"/>
  <c r="BJ162" i="1"/>
  <c r="BI162" i="1"/>
  <c r="BH162" i="1"/>
  <c r="BG162" i="1"/>
  <c r="BF162" i="1"/>
  <c r="BE162" i="1"/>
  <c r="BD162" i="1"/>
  <c r="BC162" i="1"/>
  <c r="BB162" i="1"/>
  <c r="BW161" i="1"/>
  <c r="BU161" i="1"/>
  <c r="BT161" i="1"/>
  <c r="BV161" i="1" s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U160" i="1"/>
  <c r="BW160" i="1" s="1"/>
  <c r="BT160" i="1"/>
  <c r="BV160" i="1" s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V159" i="1"/>
  <c r="BU159" i="1"/>
  <c r="BW159" i="1" s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U158" i="1"/>
  <c r="BW158" i="1" s="1"/>
  <c r="BT158" i="1"/>
  <c r="BV158" i="1" s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W157" i="1"/>
  <c r="BU157" i="1"/>
  <c r="BT157" i="1"/>
  <c r="BV157" i="1" s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U156" i="1"/>
  <c r="BW156" i="1" s="1"/>
  <c r="BT156" i="1"/>
  <c r="BV156" i="1" s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V155" i="1"/>
  <c r="BU155" i="1"/>
  <c r="BW155" i="1" s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U154" i="1"/>
  <c r="BW154" i="1" s="1"/>
  <c r="BT154" i="1"/>
  <c r="BV154" i="1" s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W153" i="1"/>
  <c r="BU153" i="1"/>
  <c r="BT153" i="1"/>
  <c r="BV153" i="1" s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U152" i="1"/>
  <c r="BW152" i="1" s="1"/>
  <c r="BT152" i="1"/>
  <c r="BV152" i="1" s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V151" i="1"/>
  <c r="BU151" i="1"/>
  <c r="BW151" i="1" s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U150" i="1"/>
  <c r="BW150" i="1" s="1"/>
  <c r="BT150" i="1"/>
  <c r="BV150" i="1" s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E150" i="1"/>
  <c r="BD150" i="1"/>
  <c r="BC150" i="1"/>
  <c r="BB150" i="1"/>
  <c r="BV149" i="1"/>
  <c r="BU149" i="1"/>
  <c r="BW149" i="1" s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W148" i="1"/>
  <c r="BU148" i="1"/>
  <c r="BT148" i="1"/>
  <c r="BV148" i="1" s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U147" i="1"/>
  <c r="BW147" i="1" s="1"/>
  <c r="BT147" i="1"/>
  <c r="BV147" i="1" s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U146" i="1"/>
  <c r="BW146" i="1" s="1"/>
  <c r="BT146" i="1"/>
  <c r="BV146" i="1" s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V145" i="1"/>
  <c r="BU145" i="1"/>
  <c r="BW145" i="1" s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W144" i="1"/>
  <c r="BU144" i="1"/>
  <c r="BT144" i="1"/>
  <c r="BV144" i="1" s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U143" i="1"/>
  <c r="BW143" i="1" s="1"/>
  <c r="BT143" i="1"/>
  <c r="BV143" i="1" s="1"/>
  <c r="BS143" i="1"/>
  <c r="BR143" i="1"/>
  <c r="BQ143" i="1"/>
  <c r="BP143" i="1"/>
  <c r="BO143" i="1"/>
  <c r="BN143" i="1"/>
  <c r="BM143" i="1"/>
  <c r="BK143" i="1"/>
  <c r="BJ143" i="1"/>
  <c r="BI143" i="1"/>
  <c r="BH143" i="1"/>
  <c r="BG143" i="1"/>
  <c r="BF143" i="1"/>
  <c r="BE143" i="1"/>
  <c r="BD143" i="1"/>
  <c r="BC143" i="1"/>
  <c r="BB143" i="1"/>
  <c r="BU142" i="1"/>
  <c r="BW142" i="1" s="1"/>
  <c r="BT142" i="1"/>
  <c r="BV142" i="1" s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U141" i="1"/>
  <c r="BW141" i="1" s="1"/>
  <c r="BT141" i="1"/>
  <c r="BV141" i="1" s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U139" i="1"/>
  <c r="BW139" i="1" s="1"/>
  <c r="BT139" i="1"/>
  <c r="BV139" i="1" s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U138" i="1"/>
  <c r="BW138" i="1" s="1"/>
  <c r="BT138" i="1"/>
  <c r="BV138" i="1" s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U137" i="1"/>
  <c r="BW137" i="1" s="1"/>
  <c r="BT137" i="1"/>
  <c r="BV137" i="1" s="1"/>
  <c r="BS137" i="1"/>
  <c r="BR137" i="1"/>
  <c r="BQ137" i="1"/>
  <c r="BP137" i="1"/>
  <c r="BP191" i="1" s="1"/>
  <c r="BO137" i="1"/>
  <c r="BN137" i="1"/>
  <c r="BM137" i="1"/>
  <c r="BL137" i="1"/>
  <c r="BL191" i="1" s="1"/>
  <c r="BK137" i="1"/>
  <c r="BJ137" i="1"/>
  <c r="BI137" i="1"/>
  <c r="BH137" i="1"/>
  <c r="BH191" i="1" s="1"/>
  <c r="BG137" i="1"/>
  <c r="BF137" i="1"/>
  <c r="BE137" i="1"/>
  <c r="BD137" i="1"/>
  <c r="BD191" i="1" s="1"/>
  <c r="BC137" i="1"/>
  <c r="BB137" i="1"/>
  <c r="BW136" i="1"/>
  <c r="BV136" i="1"/>
  <c r="BU136" i="1"/>
  <c r="BT136" i="1"/>
  <c r="BS136" i="1"/>
  <c r="BR136" i="1"/>
  <c r="BR191" i="1" s="1"/>
  <c r="BQ136" i="1"/>
  <c r="BP136" i="1"/>
  <c r="BO136" i="1"/>
  <c r="BN136" i="1"/>
  <c r="BN191" i="1" s="1"/>
  <c r="BM136" i="1"/>
  <c r="BL136" i="1"/>
  <c r="BK136" i="1"/>
  <c r="BJ136" i="1"/>
  <c r="BJ191" i="1" s="1"/>
  <c r="BI136" i="1"/>
  <c r="BH136" i="1"/>
  <c r="BG136" i="1"/>
  <c r="BF136" i="1"/>
  <c r="BF191" i="1" s="1"/>
  <c r="BE136" i="1"/>
  <c r="BD136" i="1"/>
  <c r="BC136" i="1"/>
  <c r="BB136" i="1"/>
  <c r="BB191" i="1" s="1"/>
  <c r="BW135" i="1"/>
  <c r="BV135" i="1"/>
  <c r="BS135" i="1"/>
  <c r="BR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U134" i="1"/>
  <c r="BW134" i="1" s="1"/>
  <c r="BT134" i="1"/>
  <c r="BV134" i="1" s="1"/>
  <c r="BS134" i="1"/>
  <c r="BR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U133" i="1"/>
  <c r="BW133" i="1" s="1"/>
  <c r="BT133" i="1"/>
  <c r="BV133" i="1" s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W132" i="1"/>
  <c r="BV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U131" i="1"/>
  <c r="BW131" i="1" s="1"/>
  <c r="BT131" i="1"/>
  <c r="BV131" i="1" s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U129" i="1"/>
  <c r="BW129" i="1" s="1"/>
  <c r="BT129" i="1"/>
  <c r="BV129" i="1" s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U128" i="1"/>
  <c r="BW128" i="1" s="1"/>
  <c r="BT128" i="1"/>
  <c r="BV128" i="1" s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W127" i="1"/>
  <c r="BV127" i="1"/>
  <c r="BS127" i="1"/>
  <c r="BR127" i="1"/>
  <c r="BQ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W126" i="1"/>
  <c r="BV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V125" i="1"/>
  <c r="BU125" i="1"/>
  <c r="BW125" i="1" s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U124" i="1"/>
  <c r="BW124" i="1" s="1"/>
  <c r="BT124" i="1"/>
  <c r="BV124" i="1" s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W123" i="1"/>
  <c r="BU123" i="1"/>
  <c r="BT123" i="1"/>
  <c r="BV123" i="1" s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U122" i="1"/>
  <c r="BW122" i="1" s="1"/>
  <c r="BT122" i="1"/>
  <c r="BV122" i="1" s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V121" i="1"/>
  <c r="BU121" i="1"/>
  <c r="BW121" i="1" s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U120" i="1"/>
  <c r="BW120" i="1" s="1"/>
  <c r="BT120" i="1"/>
  <c r="BV120" i="1" s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W119" i="1"/>
  <c r="BU119" i="1"/>
  <c r="BT119" i="1"/>
  <c r="BV119" i="1" s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U118" i="1"/>
  <c r="BW118" i="1" s="1"/>
  <c r="BT118" i="1"/>
  <c r="BV118" i="1" s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V117" i="1"/>
  <c r="BU117" i="1"/>
  <c r="BW117" i="1" s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W116" i="1"/>
  <c r="BV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U115" i="1"/>
  <c r="BW115" i="1" s="1"/>
  <c r="BT115" i="1"/>
  <c r="BV115" i="1" s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W114" i="1"/>
  <c r="BU114" i="1"/>
  <c r="BT114" i="1"/>
  <c r="BV114" i="1" s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U113" i="1"/>
  <c r="BW113" i="1" s="1"/>
  <c r="BT113" i="1"/>
  <c r="BV113" i="1" s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V112" i="1"/>
  <c r="BU112" i="1"/>
  <c r="BW112" i="1" s="1"/>
  <c r="BT112" i="1"/>
  <c r="BS112" i="1"/>
  <c r="BR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W111" i="1"/>
  <c r="BU111" i="1"/>
  <c r="BT111" i="1"/>
  <c r="BV111" i="1" s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F111" i="1"/>
  <c r="BE111" i="1"/>
  <c r="BD111" i="1"/>
  <c r="BC111" i="1"/>
  <c r="BB111" i="1"/>
  <c r="BW110" i="1"/>
  <c r="BV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U109" i="1"/>
  <c r="BW109" i="1" s="1"/>
  <c r="BT109" i="1"/>
  <c r="BV109" i="1" s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U107" i="1"/>
  <c r="BW107" i="1" s="1"/>
  <c r="BT107" i="1"/>
  <c r="BV107" i="1" s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U106" i="1"/>
  <c r="BW106" i="1" s="1"/>
  <c r="BT106" i="1"/>
  <c r="BV106" i="1" s="1"/>
  <c r="BS106" i="1"/>
  <c r="BR106" i="1"/>
  <c r="BQ106" i="1"/>
  <c r="BP106" i="1"/>
  <c r="BO106" i="1"/>
  <c r="BN106" i="1"/>
  <c r="BM106" i="1"/>
  <c r="BK106" i="1"/>
  <c r="BJ106" i="1"/>
  <c r="BI106" i="1"/>
  <c r="BH106" i="1"/>
  <c r="BG106" i="1"/>
  <c r="BF106" i="1"/>
  <c r="BE106" i="1"/>
  <c r="BD106" i="1"/>
  <c r="BC106" i="1"/>
  <c r="BB106" i="1"/>
  <c r="BU105" i="1"/>
  <c r="BW105" i="1" s="1"/>
  <c r="BT105" i="1"/>
  <c r="BV105" i="1" s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V104" i="1"/>
  <c r="BU104" i="1"/>
  <c r="BW104" i="1" s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W103" i="1"/>
  <c r="BU103" i="1"/>
  <c r="BT103" i="1"/>
  <c r="BV103" i="1" s="1"/>
  <c r="BS103" i="1"/>
  <c r="BR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W102" i="1"/>
  <c r="BU102" i="1"/>
  <c r="BT102" i="1"/>
  <c r="BV102" i="1" s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V101" i="1"/>
  <c r="BU101" i="1"/>
  <c r="BW101" i="1" s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F101" i="1"/>
  <c r="BE101" i="1"/>
  <c r="BD101" i="1"/>
  <c r="BC101" i="1"/>
  <c r="BB101" i="1"/>
  <c r="BW100" i="1"/>
  <c r="BU100" i="1"/>
  <c r="BT100" i="1"/>
  <c r="BV100" i="1" s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U99" i="1"/>
  <c r="BW99" i="1" s="1"/>
  <c r="BT99" i="1"/>
  <c r="BV99" i="1" s="1"/>
  <c r="BS99" i="1"/>
  <c r="BR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U98" i="1"/>
  <c r="BW98" i="1" s="1"/>
  <c r="BT98" i="1"/>
  <c r="BV98" i="1" s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W97" i="1"/>
  <c r="BV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W96" i="1"/>
  <c r="BU96" i="1"/>
  <c r="BT96" i="1"/>
  <c r="BV96" i="1" s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U95" i="1"/>
  <c r="BW95" i="1" s="1"/>
  <c r="BT95" i="1"/>
  <c r="BV95" i="1" s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V94" i="1"/>
  <c r="BU94" i="1"/>
  <c r="BW94" i="1" s="1"/>
  <c r="BT94" i="1"/>
  <c r="BS94" i="1"/>
  <c r="BR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W93" i="1"/>
  <c r="BU93" i="1"/>
  <c r="BT93" i="1"/>
  <c r="BV93" i="1" s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V92" i="1"/>
  <c r="BU92" i="1"/>
  <c r="BW92" i="1" s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U91" i="1"/>
  <c r="BW91" i="1" s="1"/>
  <c r="BT91" i="1"/>
  <c r="BV91" i="1" s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W90" i="1"/>
  <c r="BV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U89" i="1"/>
  <c r="BW89" i="1" s="1"/>
  <c r="BT89" i="1"/>
  <c r="BV89" i="1" s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F89" i="1"/>
  <c r="BE89" i="1"/>
  <c r="BD89" i="1"/>
  <c r="BC89" i="1"/>
  <c r="BB89" i="1"/>
  <c r="BV88" i="1"/>
  <c r="BU88" i="1"/>
  <c r="BW88" i="1" s="1"/>
  <c r="BT88" i="1"/>
  <c r="BS88" i="1"/>
  <c r="BR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V87" i="1"/>
  <c r="BU87" i="1"/>
  <c r="BW87" i="1" s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F87" i="1"/>
  <c r="BE87" i="1"/>
  <c r="BD87" i="1"/>
  <c r="BC87" i="1"/>
  <c r="BB87" i="1"/>
  <c r="BW86" i="1"/>
  <c r="BV86" i="1"/>
  <c r="BS86" i="1"/>
  <c r="BR86" i="1"/>
  <c r="BQ86" i="1"/>
  <c r="BP86" i="1"/>
  <c r="BO86" i="1"/>
  <c r="BN86" i="1"/>
  <c r="BM86" i="1"/>
  <c r="BK86" i="1"/>
  <c r="BJ86" i="1"/>
  <c r="BI86" i="1"/>
  <c r="BH86" i="1"/>
  <c r="BG86" i="1"/>
  <c r="BF86" i="1"/>
  <c r="BE86" i="1"/>
  <c r="BD86" i="1"/>
  <c r="BC86" i="1"/>
  <c r="BB86" i="1"/>
  <c r="BV85" i="1"/>
  <c r="BU85" i="1"/>
  <c r="BW85" i="1" s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U84" i="1"/>
  <c r="BW84" i="1" s="1"/>
  <c r="BT84" i="1"/>
  <c r="BV84" i="1" s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W83" i="1"/>
  <c r="BV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W82" i="1"/>
  <c r="BV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U81" i="1"/>
  <c r="BW81" i="1" s="1"/>
  <c r="BT81" i="1"/>
  <c r="BV81" i="1" s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U80" i="1"/>
  <c r="BW80" i="1" s="1"/>
  <c r="BT80" i="1"/>
  <c r="BV80" i="1" s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F80" i="1"/>
  <c r="BE80" i="1"/>
  <c r="BD80" i="1"/>
  <c r="BC80" i="1"/>
  <c r="BB80" i="1"/>
  <c r="BU79" i="1"/>
  <c r="BW79" i="1" s="1"/>
  <c r="BT79" i="1"/>
  <c r="BV79" i="1" s="1"/>
  <c r="BS79" i="1"/>
  <c r="BR79" i="1"/>
  <c r="BQ79" i="1"/>
  <c r="BP79" i="1"/>
  <c r="BO79" i="1"/>
  <c r="BN79" i="1"/>
  <c r="BM79" i="1"/>
  <c r="BK79" i="1"/>
  <c r="BJ79" i="1"/>
  <c r="BI79" i="1"/>
  <c r="BH79" i="1"/>
  <c r="BG79" i="1"/>
  <c r="BF79" i="1"/>
  <c r="BE79" i="1"/>
  <c r="BD79" i="1"/>
  <c r="BC79" i="1"/>
  <c r="BB79" i="1"/>
  <c r="BV78" i="1"/>
  <c r="BU78" i="1"/>
  <c r="BW78" i="1" s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U77" i="1"/>
  <c r="BW77" i="1" s="1"/>
  <c r="BT77" i="1"/>
  <c r="BV77" i="1" s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W76" i="1"/>
  <c r="BU76" i="1"/>
  <c r="BT76" i="1"/>
  <c r="BV76" i="1" s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U75" i="1"/>
  <c r="BW75" i="1" s="1"/>
  <c r="BT75" i="1"/>
  <c r="BV75" i="1" s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V74" i="1"/>
  <c r="BU74" i="1"/>
  <c r="BW74" i="1" s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U73" i="1"/>
  <c r="BW73" i="1" s="1"/>
  <c r="BT73" i="1"/>
  <c r="BV73" i="1" s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W72" i="1"/>
  <c r="BU72" i="1"/>
  <c r="BT72" i="1"/>
  <c r="BV72" i="1" s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U71" i="1"/>
  <c r="BW71" i="1" s="1"/>
  <c r="BT71" i="1"/>
  <c r="BV71" i="1" s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V70" i="1"/>
  <c r="BU70" i="1"/>
  <c r="BW70" i="1" s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U69" i="1"/>
  <c r="BW69" i="1" s="1"/>
  <c r="BT69" i="1"/>
  <c r="BV69" i="1" s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W68" i="1"/>
  <c r="BU68" i="1"/>
  <c r="BT68" i="1"/>
  <c r="BV68" i="1" s="1"/>
  <c r="BS68" i="1"/>
  <c r="BR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W67" i="1"/>
  <c r="BU67" i="1"/>
  <c r="BT67" i="1"/>
  <c r="BV67" i="1" s="1"/>
  <c r="BS67" i="1"/>
  <c r="BR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W66" i="1"/>
  <c r="BV66" i="1"/>
  <c r="BS66" i="1"/>
  <c r="BR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V65" i="1"/>
  <c r="BU65" i="1"/>
  <c r="BW65" i="1" s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F65" i="1"/>
  <c r="BE65" i="1"/>
  <c r="BD65" i="1"/>
  <c r="BC65" i="1"/>
  <c r="BB65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U63" i="1"/>
  <c r="BW63" i="1" s="1"/>
  <c r="BT63" i="1"/>
  <c r="BV63" i="1" s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U62" i="1"/>
  <c r="BW62" i="1" s="1"/>
  <c r="BT62" i="1"/>
  <c r="BV62" i="1" s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F62" i="1"/>
  <c r="BE62" i="1"/>
  <c r="BD62" i="1"/>
  <c r="BC62" i="1"/>
  <c r="BB62" i="1"/>
  <c r="BU61" i="1"/>
  <c r="BW61" i="1" s="1"/>
  <c r="BT61" i="1"/>
  <c r="BV61" i="1" s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F61" i="1"/>
  <c r="BE61" i="1"/>
  <c r="BD61" i="1"/>
  <c r="BC61" i="1"/>
  <c r="BB61" i="1"/>
  <c r="BU60" i="1"/>
  <c r="BW60" i="1" s="1"/>
  <c r="BT60" i="1"/>
  <c r="BV60" i="1" s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V59" i="1"/>
  <c r="BU59" i="1"/>
  <c r="BW59" i="1" s="1"/>
  <c r="BT59" i="1"/>
  <c r="BS59" i="1"/>
  <c r="BR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V58" i="1"/>
  <c r="BU58" i="1"/>
  <c r="BW58" i="1" s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U57" i="1"/>
  <c r="BW57" i="1" s="1"/>
  <c r="BT57" i="1"/>
  <c r="BV57" i="1" s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W56" i="1"/>
  <c r="BU56" i="1"/>
  <c r="BT56" i="1"/>
  <c r="BV56" i="1" s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U55" i="1"/>
  <c r="BW55" i="1" s="1"/>
  <c r="BT55" i="1"/>
  <c r="BV55" i="1" s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F55" i="1"/>
  <c r="BE55" i="1"/>
  <c r="BD55" i="1"/>
  <c r="BC55" i="1"/>
  <c r="BB55" i="1"/>
  <c r="BU54" i="1"/>
  <c r="BW54" i="1" s="1"/>
  <c r="BT54" i="1"/>
  <c r="BV54" i="1" s="1"/>
  <c r="BS54" i="1"/>
  <c r="BR54" i="1"/>
  <c r="BO54" i="1"/>
  <c r="BN54" i="1"/>
  <c r="BM54" i="1"/>
  <c r="BL54" i="1"/>
  <c r="BK54" i="1"/>
  <c r="BJ54" i="1"/>
  <c r="BI54" i="1"/>
  <c r="BH54" i="1"/>
  <c r="BF54" i="1"/>
  <c r="BE54" i="1"/>
  <c r="BD54" i="1"/>
  <c r="BC54" i="1"/>
  <c r="BB54" i="1"/>
  <c r="BW53" i="1"/>
  <c r="BV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U52" i="1"/>
  <c r="BW52" i="1" s="1"/>
  <c r="BT52" i="1"/>
  <c r="BV52" i="1" s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U50" i="1"/>
  <c r="BW50" i="1" s="1"/>
  <c r="BT50" i="1"/>
  <c r="BV50" i="1" s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U49" i="1"/>
  <c r="BW49" i="1" s="1"/>
  <c r="BT49" i="1"/>
  <c r="BV49" i="1" s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W48" i="1"/>
  <c r="BV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U47" i="1"/>
  <c r="BW47" i="1" s="1"/>
  <c r="BT47" i="1"/>
  <c r="BV47" i="1" s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W46" i="1"/>
  <c r="BV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W45" i="1"/>
  <c r="BV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F45" i="1"/>
  <c r="BE45" i="1"/>
  <c r="BD45" i="1"/>
  <c r="BC45" i="1"/>
  <c r="BB45" i="1"/>
  <c r="BU44" i="1"/>
  <c r="BW44" i="1" s="1"/>
  <c r="BT44" i="1"/>
  <c r="BV44" i="1" s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U43" i="1"/>
  <c r="BW43" i="1" s="1"/>
  <c r="BT43" i="1"/>
  <c r="BV43" i="1" s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V42" i="1"/>
  <c r="BU42" i="1"/>
  <c r="BW42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W41" i="1"/>
  <c r="BU41" i="1"/>
  <c r="BT41" i="1"/>
  <c r="BV41" i="1" s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U40" i="1"/>
  <c r="BW40" i="1" s="1"/>
  <c r="BT40" i="1"/>
  <c r="BV40" i="1" s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U39" i="1"/>
  <c r="BW39" i="1" s="1"/>
  <c r="BT39" i="1"/>
  <c r="BV39" i="1" s="1"/>
  <c r="BS39" i="1"/>
  <c r="BR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U38" i="1"/>
  <c r="BW38" i="1" s="1"/>
  <c r="BT38" i="1"/>
  <c r="BV38" i="1" s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U36" i="1"/>
  <c r="BW36" i="1" s="1"/>
  <c r="BT36" i="1"/>
  <c r="BV36" i="1" s="1"/>
  <c r="BS36" i="1"/>
  <c r="BR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U35" i="1"/>
  <c r="BW35" i="1" s="1"/>
  <c r="BT35" i="1"/>
  <c r="BV35" i="1" s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F35" i="1"/>
  <c r="BE35" i="1"/>
  <c r="BD35" i="1"/>
  <c r="BC35" i="1"/>
  <c r="BB35" i="1"/>
  <c r="BU34" i="1"/>
  <c r="BW34" i="1" s="1"/>
  <c r="BT34" i="1"/>
  <c r="BV34" i="1" s="1"/>
  <c r="BS34" i="1"/>
  <c r="BR34" i="1"/>
  <c r="BQ34" i="1"/>
  <c r="BP34" i="1"/>
  <c r="BO34" i="1"/>
  <c r="BN34" i="1"/>
  <c r="BM34" i="1"/>
  <c r="BL34" i="1"/>
  <c r="BK34" i="1"/>
  <c r="BI34" i="1"/>
  <c r="BH34" i="1"/>
  <c r="BG34" i="1"/>
  <c r="BF34" i="1"/>
  <c r="BE34" i="1"/>
  <c r="BD34" i="1"/>
  <c r="BC34" i="1"/>
  <c r="BB34" i="1"/>
  <c r="BV33" i="1"/>
  <c r="BU33" i="1"/>
  <c r="BW33" i="1" s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U32" i="1"/>
  <c r="BW32" i="1" s="1"/>
  <c r="BT32" i="1"/>
  <c r="BV32" i="1" s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W31" i="1"/>
  <c r="BV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W30" i="1"/>
  <c r="BU30" i="1"/>
  <c r="BT30" i="1"/>
  <c r="BV30" i="1" s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U29" i="1"/>
  <c r="BW29" i="1" s="1"/>
  <c r="BT29" i="1"/>
  <c r="BV29" i="1" s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V28" i="1"/>
  <c r="BU28" i="1"/>
  <c r="BW28" i="1" s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U27" i="1"/>
  <c r="BW27" i="1" s="1"/>
  <c r="BT27" i="1"/>
  <c r="BV27" i="1" s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W26" i="1"/>
  <c r="BU26" i="1"/>
  <c r="BT26" i="1"/>
  <c r="BV26" i="1" s="1"/>
  <c r="BS26" i="1"/>
  <c r="BR26" i="1"/>
  <c r="BQ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W25" i="1"/>
  <c r="BV25" i="1"/>
  <c r="BS25" i="1"/>
  <c r="BR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V24" i="1"/>
  <c r="BU24" i="1"/>
  <c r="BW24" i="1" s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W23" i="1"/>
  <c r="BU23" i="1"/>
  <c r="BT23" i="1"/>
  <c r="BV23" i="1" s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F23" i="1"/>
  <c r="BE23" i="1"/>
  <c r="BD23" i="1"/>
  <c r="BC23" i="1"/>
  <c r="BB23" i="1"/>
  <c r="BU22" i="1"/>
  <c r="BW22" i="1" s="1"/>
  <c r="BT22" i="1"/>
  <c r="BV22" i="1" s="1"/>
  <c r="BS22" i="1"/>
  <c r="BR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V21" i="1"/>
  <c r="BU21" i="1"/>
  <c r="BW21" i="1" s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W20" i="1"/>
  <c r="BU20" i="1"/>
  <c r="BT20" i="1"/>
  <c r="BV20" i="1" s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U19" i="1"/>
  <c r="BW19" i="1" s="1"/>
  <c r="BT19" i="1"/>
  <c r="BV19" i="1" s="1"/>
  <c r="BS19" i="1"/>
  <c r="BR19" i="1"/>
  <c r="BQ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U18" i="1"/>
  <c r="BW18" i="1" s="1"/>
  <c r="BT18" i="1"/>
  <c r="BV18" i="1" s="1"/>
  <c r="BS18" i="1"/>
  <c r="BR18" i="1"/>
  <c r="BQ18" i="1"/>
  <c r="BP18" i="1"/>
  <c r="BO18" i="1"/>
  <c r="BN18" i="1"/>
  <c r="BM18" i="1"/>
  <c r="BK18" i="1"/>
  <c r="BJ18" i="1"/>
  <c r="BI18" i="1"/>
  <c r="BH18" i="1"/>
  <c r="BG18" i="1"/>
  <c r="BF18" i="1"/>
  <c r="BE18" i="1"/>
  <c r="BD18" i="1"/>
  <c r="BC18" i="1"/>
  <c r="BB18" i="1"/>
  <c r="BU17" i="1"/>
  <c r="BW17" i="1" s="1"/>
  <c r="BT17" i="1"/>
  <c r="BV17" i="1" s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W16" i="1"/>
  <c r="BV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F16" i="1"/>
  <c r="BE16" i="1"/>
  <c r="BD16" i="1"/>
  <c r="BC16" i="1"/>
  <c r="BB16" i="1"/>
  <c r="BU15" i="1"/>
  <c r="BW15" i="1" s="1"/>
  <c r="BT15" i="1"/>
  <c r="BV15" i="1" s="1"/>
  <c r="BS15" i="1"/>
  <c r="BR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U14" i="1"/>
  <c r="BW14" i="1" s="1"/>
  <c r="BT14" i="1"/>
  <c r="BV14" i="1" s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U13" i="1"/>
  <c r="BW13" i="1" s="1"/>
  <c r="BT13" i="1"/>
  <c r="BV13" i="1" s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V12" i="1"/>
  <c r="BU12" i="1"/>
  <c r="BW12" i="1" s="1"/>
  <c r="BT12" i="1"/>
  <c r="BS12" i="1"/>
  <c r="BR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U11" i="1"/>
  <c r="BW11" i="1" s="1"/>
  <c r="BT11" i="1"/>
  <c r="BV11" i="1" s="1"/>
  <c r="BS11" i="1"/>
  <c r="BR11" i="1"/>
  <c r="BQ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V10" i="1"/>
  <c r="BU10" i="1"/>
  <c r="BW10" i="1" s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U9" i="1"/>
  <c r="BW9" i="1" s="1"/>
  <c r="BT9" i="1"/>
  <c r="BV9" i="1" s="1"/>
  <c r="BS9" i="1"/>
  <c r="BR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U8" i="1"/>
  <c r="BW8" i="1" s="1"/>
  <c r="BT8" i="1"/>
  <c r="BV8" i="1" s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V7" i="1"/>
  <c r="BU7" i="1"/>
  <c r="BW7" i="1" s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F7" i="1"/>
  <c r="BE7" i="1"/>
  <c r="BD7" i="1"/>
  <c r="BC7" i="1"/>
  <c r="BB7" i="1"/>
  <c r="BU6" i="1"/>
  <c r="BW6" i="1" s="1"/>
  <c r="BT6" i="1"/>
  <c r="BV6" i="1" s="1"/>
  <c r="BS6" i="1"/>
  <c r="BR6" i="1"/>
  <c r="BP6" i="1"/>
  <c r="BO6" i="1"/>
  <c r="BN6" i="1"/>
  <c r="BM6" i="1"/>
  <c r="BL6" i="1"/>
  <c r="BK6" i="1"/>
  <c r="BJ6" i="1"/>
  <c r="BI6" i="1"/>
  <c r="BH6" i="1"/>
  <c r="BF6" i="1"/>
  <c r="BE6" i="1"/>
  <c r="BD6" i="1"/>
  <c r="BC6" i="1"/>
  <c r="BB6" i="1"/>
  <c r="BU5" i="1"/>
  <c r="BW5" i="1" s="1"/>
  <c r="BT5" i="1"/>
  <c r="BV5" i="1" s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V4" i="1"/>
  <c r="BU4" i="1"/>
  <c r="BW4" i="1" s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F4" i="1"/>
  <c r="BE4" i="1"/>
  <c r="BD4" i="1"/>
  <c r="BC4" i="1"/>
  <c r="BB4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U2" i="1"/>
  <c r="BW2" i="1" s="1"/>
  <c r="BT2" i="1"/>
  <c r="BV2" i="1" s="1"/>
  <c r="BS2" i="1"/>
  <c r="BR2" i="1"/>
  <c r="BR189" i="1" s="1"/>
  <c r="BQ2" i="1"/>
  <c r="BP2" i="1"/>
  <c r="BO2" i="1"/>
  <c r="BN2" i="1"/>
  <c r="BN189" i="1" s="1"/>
  <c r="BM2" i="1"/>
  <c r="BM190" i="1" s="1"/>
  <c r="BL2" i="1"/>
  <c r="BK2" i="1"/>
  <c r="BJ2" i="1"/>
  <c r="BJ189" i="1" s="1"/>
  <c r="BI2" i="1"/>
  <c r="BH2" i="1"/>
  <c r="BG2" i="1"/>
  <c r="BF2" i="1"/>
  <c r="BF189" i="1" s="1"/>
  <c r="BE2" i="1"/>
  <c r="BD2" i="1"/>
  <c r="BC2" i="1"/>
  <c r="BB2" i="1"/>
  <c r="BB189" i="1" s="1"/>
  <c r="BG189" i="1" l="1"/>
  <c r="BS189" i="1"/>
  <c r="BD190" i="1"/>
  <c r="BH190" i="1"/>
  <c r="BP190" i="1"/>
  <c r="BE190" i="1"/>
  <c r="BI190" i="1"/>
  <c r="BQ190" i="1"/>
  <c r="BD192" i="1"/>
  <c r="BH192" i="1"/>
  <c r="BL192" i="1"/>
  <c r="BP192" i="1"/>
  <c r="BE192" i="1"/>
  <c r="BI192" i="1"/>
  <c r="BM192" i="1"/>
  <c r="BQ192" i="1"/>
  <c r="BK189" i="1"/>
  <c r="BC189" i="1"/>
  <c r="BO189" i="1"/>
  <c r="BL190" i="1"/>
  <c r="BC191" i="1"/>
  <c r="BG191" i="1"/>
  <c r="BK191" i="1"/>
  <c r="BO191" i="1"/>
  <c r="BS191" i="1"/>
  <c r="BW189" i="1"/>
  <c r="BV189" i="1"/>
  <c r="BE189" i="1"/>
  <c r="BI189" i="1"/>
  <c r="BM189" i="1"/>
  <c r="BQ189" i="1"/>
  <c r="BU189" i="1"/>
  <c r="BC190" i="1"/>
  <c r="BG190" i="1"/>
  <c r="BK190" i="1"/>
  <c r="BO190" i="1"/>
  <c r="BS190" i="1"/>
  <c r="BE191" i="1"/>
  <c r="BI191" i="1"/>
  <c r="BM191" i="1"/>
  <c r="BQ191" i="1"/>
  <c r="BC192" i="1"/>
  <c r="BG192" i="1"/>
  <c r="BK192" i="1"/>
  <c r="BO192" i="1"/>
  <c r="BS192" i="1"/>
  <c r="BD189" i="1"/>
  <c r="BH189" i="1"/>
  <c r="BL189" i="1"/>
  <c r="BP189" i="1"/>
  <c r="BT189" i="1"/>
  <c r="BB190" i="1"/>
  <c r="BF190" i="1"/>
  <c r="BJ190" i="1"/>
  <c r="BN190" i="1"/>
  <c r="BR190" i="1"/>
  <c r="BB192" i="1"/>
  <c r="BF192" i="1"/>
  <c r="BJ192" i="1"/>
  <c r="BN192" i="1"/>
  <c r="BR192" i="1"/>
</calcChain>
</file>

<file path=xl/sharedStrings.xml><?xml version="1.0" encoding="utf-8"?>
<sst xmlns="http://schemas.openxmlformats.org/spreadsheetml/2006/main" count="4933" uniqueCount="2942">
  <si>
    <t>Sample code number</t>
  </si>
  <si>
    <t>a vul crys</t>
  </si>
  <si>
    <t>Gender</t>
  </si>
  <si>
    <t>Measurement</t>
  </si>
  <si>
    <t>Body length (10x)</t>
  </si>
  <si>
    <t>Body max width</t>
  </si>
  <si>
    <t>lip to pharynx-intestine junction</t>
  </si>
  <si>
    <t>lip to end of gland</t>
  </si>
  <si>
    <t>Length of gland overlap</t>
  </si>
  <si>
    <t xml:space="preserve">Lip annules </t>
  </si>
  <si>
    <t>stylet length</t>
  </si>
  <si>
    <t>stylet cone length (Metenchium)</t>
  </si>
  <si>
    <t>Stylet shaft (Telenchium)</t>
  </si>
  <si>
    <t>Stylet knob height</t>
  </si>
  <si>
    <t>Stylet knob width</t>
  </si>
  <si>
    <t>Stylet base to DGO</t>
  </si>
  <si>
    <t>Lip to SE</t>
  </si>
  <si>
    <t>Lip to nerve ring</t>
  </si>
  <si>
    <t>SE pore to pharyne-intestine junction (posterior/anterior)</t>
  </si>
  <si>
    <t>Lip to metacorpus valve</t>
  </si>
  <si>
    <t>Procorpus length (base of stylet to metacorpus)</t>
  </si>
  <si>
    <t>Lateral field width</t>
  </si>
  <si>
    <t>Type of lateral field (areolated or not)</t>
  </si>
  <si>
    <t>tail length</t>
  </si>
  <si>
    <t>width at anus</t>
  </si>
  <si>
    <t>length from phasmid to tail tip</t>
  </si>
  <si>
    <t>number of projection/mucro (0/1/2)</t>
  </si>
  <si>
    <t>position of mucro/projection (Ventral/Axial)</t>
  </si>
  <si>
    <t>type of tail terminus (mucro/projection)</t>
  </si>
  <si>
    <t>Subterminal tail notches (present/absent)</t>
  </si>
  <si>
    <t>Anus to end of testis</t>
  </si>
  <si>
    <t>gubernaculum length</t>
  </si>
  <si>
    <t>spicules length</t>
  </si>
  <si>
    <t>Bursa</t>
  </si>
  <si>
    <t>Anterior tip of bursu to anus</t>
  </si>
  <si>
    <t>Posterior tip of bursa to tail tip</t>
  </si>
  <si>
    <t>Position of phasmid to posterior tip of bursa</t>
  </si>
  <si>
    <t>vulva to anterior end (lip) (10x)</t>
  </si>
  <si>
    <t>Anterior genital length</t>
  </si>
  <si>
    <t>Posterior genital length</t>
  </si>
  <si>
    <t>Spermatheca (Empty or filled)</t>
  </si>
  <si>
    <t>Anterior spermatheca length</t>
  </si>
  <si>
    <t>Anterior spermatheca width</t>
  </si>
  <si>
    <t>Posterior spermatheca length</t>
  </si>
  <si>
    <t>Posterior spermatheca width</t>
  </si>
  <si>
    <t>Annuli from phasmid to tail tip</t>
  </si>
  <si>
    <t>Median bulb length</t>
  </si>
  <si>
    <t>Median bulb width</t>
  </si>
  <si>
    <t>Valve length</t>
  </si>
  <si>
    <t>Valve width</t>
  </si>
  <si>
    <t>Lip region diameter (SEM)</t>
  </si>
  <si>
    <t>Lip region height (SEM)</t>
  </si>
  <si>
    <t>a</t>
  </si>
  <si>
    <t>b</t>
  </si>
  <si>
    <t>b'</t>
  </si>
  <si>
    <t>c</t>
  </si>
  <si>
    <t>c'</t>
  </si>
  <si>
    <t>tail length/phasmid length</t>
  </si>
  <si>
    <t>SE vs vulve</t>
  </si>
  <si>
    <t>PIJ vs SE</t>
  </si>
  <si>
    <t>lip vs styl</t>
  </si>
  <si>
    <t>cone vs shaf</t>
  </si>
  <si>
    <t>max/later</t>
  </si>
  <si>
    <t>gub/spi</t>
  </si>
  <si>
    <t>V</t>
  </si>
  <si>
    <t>o</t>
  </si>
  <si>
    <t>G1</t>
  </si>
  <si>
    <t>G2</t>
  </si>
  <si>
    <t>T</t>
  </si>
  <si>
    <t>M</t>
  </si>
  <si>
    <t>spermathecae</t>
  </si>
  <si>
    <t>K2-03-03</t>
  </si>
  <si>
    <t>K</t>
  </si>
  <si>
    <t>no</t>
  </si>
  <si>
    <t>Female</t>
  </si>
  <si>
    <t>Incomplete</t>
  </si>
  <si>
    <t>ventral</t>
  </si>
  <si>
    <t>projection</t>
  </si>
  <si>
    <t>not</t>
  </si>
  <si>
    <t>Filled</t>
  </si>
  <si>
    <t>T3-04-05</t>
  </si>
  <si>
    <t>T5-11-02</t>
  </si>
  <si>
    <t>T5-09-04</t>
  </si>
  <si>
    <t>T4-07-04</t>
  </si>
  <si>
    <t>K2-03-01</t>
  </si>
  <si>
    <t>mucro</t>
  </si>
  <si>
    <t>K2-03-08</t>
  </si>
  <si>
    <t>T4-03-05</t>
  </si>
  <si>
    <t>T4-01-06</t>
  </si>
  <si>
    <t>T5-13-03</t>
  </si>
  <si>
    <t>T5-13-07</t>
  </si>
  <si>
    <t>yes</t>
  </si>
  <si>
    <t>T5-12-02</t>
  </si>
  <si>
    <t>T5-02-09</t>
  </si>
  <si>
    <t>T4-09-04</t>
  </si>
  <si>
    <t>T5-04-03</t>
  </si>
  <si>
    <t>K4-01-08</t>
  </si>
  <si>
    <t>T5-10-01</t>
  </si>
  <si>
    <t>T5-20-03</t>
  </si>
  <si>
    <t>T3-05-01</t>
  </si>
  <si>
    <t>T5-07-10</t>
  </si>
  <si>
    <t>T3-05-03</t>
  </si>
  <si>
    <t>T4-02-09</t>
  </si>
  <si>
    <t>KR-01-01</t>
  </si>
  <si>
    <t>T4-03-01</t>
  </si>
  <si>
    <t>T4-09-09</t>
  </si>
  <si>
    <t>T3-02-06</t>
  </si>
  <si>
    <t>T1-10-02</t>
  </si>
  <si>
    <t>T4-02-10</t>
  </si>
  <si>
    <t>T4-03-08</t>
  </si>
  <si>
    <t>E27-03</t>
  </si>
  <si>
    <t>T4-02-04</t>
  </si>
  <si>
    <t>T5-08-04</t>
  </si>
  <si>
    <t>T1-03-10</t>
  </si>
  <si>
    <t>T3-04-07</t>
  </si>
  <si>
    <t>T3-05-10</t>
  </si>
  <si>
    <t>T3-07-01</t>
  </si>
  <si>
    <t>K4-02-04</t>
  </si>
  <si>
    <t>T4-02-07</t>
  </si>
  <si>
    <t>T3-07-03</t>
  </si>
  <si>
    <t>03-07.</t>
  </si>
  <si>
    <t>T4-02-06</t>
  </si>
  <si>
    <t>T5-15-07</t>
  </si>
  <si>
    <t>T5-05-10</t>
  </si>
  <si>
    <t>T4-09-10</t>
  </si>
  <si>
    <t>T5-02-01</t>
  </si>
  <si>
    <t>TS-03-09</t>
  </si>
  <si>
    <t>T5-14-01</t>
  </si>
  <si>
    <t>filled</t>
  </si>
  <si>
    <t>T1-08-04</t>
  </si>
  <si>
    <t>T5-08-06</t>
  </si>
  <si>
    <t>T4-06-10</t>
  </si>
  <si>
    <t>E13-04</t>
  </si>
  <si>
    <t>T1-03-04</t>
  </si>
  <si>
    <t>T5-24-01</t>
  </si>
  <si>
    <t>T4-04-08</t>
  </si>
  <si>
    <t>T5-22-05</t>
  </si>
  <si>
    <t>T5-20-02</t>
  </si>
  <si>
    <t>E27-01</t>
  </si>
  <si>
    <t>T4-09-01</t>
  </si>
  <si>
    <t>T5-04-05</t>
  </si>
  <si>
    <t>T5-04-10</t>
  </si>
  <si>
    <t>T3-05-07</t>
  </si>
  <si>
    <t>T4-02-02</t>
  </si>
  <si>
    <t>k4-03-01</t>
  </si>
  <si>
    <t>T5-12-05</t>
  </si>
  <si>
    <t>T4-09-05</t>
  </si>
  <si>
    <t>T5-14-04</t>
  </si>
  <si>
    <t>T3-05-08</t>
  </si>
  <si>
    <t>E2-01</t>
  </si>
  <si>
    <t>T3-07-08</t>
  </si>
  <si>
    <t>K4-02-10</t>
  </si>
  <si>
    <t>T4-03-03</t>
  </si>
  <si>
    <t>T4-02-01</t>
  </si>
  <si>
    <t>KR-02-03</t>
  </si>
  <si>
    <t>K4-03-12</t>
  </si>
  <si>
    <t>T3-06-07</t>
  </si>
  <si>
    <t>T5-04-04</t>
  </si>
  <si>
    <t>T1-03-06</t>
  </si>
  <si>
    <t>E2-03</t>
  </si>
  <si>
    <t>T4-03-02</t>
  </si>
  <si>
    <t>T5-15-10</t>
  </si>
  <si>
    <t>T5-04-06</t>
  </si>
  <si>
    <t>T5-20-04</t>
  </si>
  <si>
    <t>T4-03-10</t>
  </si>
  <si>
    <t>T3-05-05</t>
  </si>
  <si>
    <t>T1-02-10</t>
  </si>
  <si>
    <t>T4-01-03</t>
  </si>
  <si>
    <t>T4-09-03</t>
  </si>
  <si>
    <t>T4-06-02</t>
  </si>
  <si>
    <t>TS-02-01</t>
  </si>
  <si>
    <t>T5-19-05</t>
  </si>
  <si>
    <t>K4-02-06</t>
  </si>
  <si>
    <t>T3-02-05</t>
  </si>
  <si>
    <t>T5-04-09</t>
  </si>
  <si>
    <t>T4-06-03</t>
  </si>
  <si>
    <t>T5-17-10</t>
  </si>
  <si>
    <t>E4-02</t>
  </si>
  <si>
    <t>K4-01-02</t>
  </si>
  <si>
    <t>T4-09-06</t>
  </si>
  <si>
    <t>T3-03-10</t>
  </si>
  <si>
    <t>T5-24-09</t>
  </si>
  <si>
    <t>T3-01-01</t>
  </si>
  <si>
    <t>T5-08-09</t>
  </si>
  <si>
    <t>E1-02</t>
  </si>
  <si>
    <t>K2-05-05</t>
  </si>
  <si>
    <t>T3.07.02</t>
  </si>
  <si>
    <t>K4-01-04</t>
  </si>
  <si>
    <t>T4-05-04</t>
  </si>
  <si>
    <t>T5-15-02</t>
  </si>
  <si>
    <t>T5-16-06</t>
  </si>
  <si>
    <t xml:space="preserve">ventral </t>
  </si>
  <si>
    <t>K2-06-01</t>
  </si>
  <si>
    <t>T4-06-08</t>
  </si>
  <si>
    <t>KR-01-03</t>
  </si>
  <si>
    <t>T5-04-07</t>
  </si>
  <si>
    <t>T1-07-06</t>
  </si>
  <si>
    <t>TS-01-01</t>
  </si>
  <si>
    <t>T5-15-06</t>
  </si>
  <si>
    <t>T5-05-01</t>
  </si>
  <si>
    <t>KR-02-06</t>
  </si>
  <si>
    <t>T1-04-06</t>
  </si>
  <si>
    <t>T5-16-10</t>
  </si>
  <si>
    <t>T3-02-02</t>
  </si>
  <si>
    <t>T4-03-07</t>
  </si>
  <si>
    <t>K4-01-01</t>
  </si>
  <si>
    <t>E3-02</t>
  </si>
  <si>
    <t>K4-01-07</t>
  </si>
  <si>
    <t>K1-01-03</t>
  </si>
  <si>
    <t>K4-01-03</t>
  </si>
  <si>
    <t>T5-16-07</t>
  </si>
  <si>
    <t>T1-02-08</t>
  </si>
  <si>
    <t>T5-15-09</t>
  </si>
  <si>
    <t>TR-01-01</t>
  </si>
  <si>
    <t>T4-05-03</t>
  </si>
  <si>
    <t>T4-09-02</t>
  </si>
  <si>
    <t>T4-09-08</t>
  </si>
  <si>
    <t>T5-24-07</t>
  </si>
  <si>
    <t>Male</t>
  </si>
  <si>
    <t>T4-04-07</t>
  </si>
  <si>
    <t>T1-02-07</t>
  </si>
  <si>
    <t>T2-01-10</t>
  </si>
  <si>
    <t>T5-08-05</t>
  </si>
  <si>
    <t>T5-16-09</t>
  </si>
  <si>
    <t>T5-01-01</t>
  </si>
  <si>
    <t>T1-03-05</t>
  </si>
  <si>
    <t>T5-07-02</t>
  </si>
  <si>
    <t>T4-05-06</t>
  </si>
  <si>
    <t>K4-03-03</t>
  </si>
  <si>
    <t>K4-02-07</t>
  </si>
  <si>
    <t>T5-19-06</t>
  </si>
  <si>
    <t>T5-08-02</t>
  </si>
  <si>
    <t>T2-05-10</t>
  </si>
  <si>
    <t>02-02.</t>
  </si>
  <si>
    <t>T3-06-09</t>
  </si>
  <si>
    <t>T5-10-06</t>
  </si>
  <si>
    <t>T5-24-05</t>
  </si>
  <si>
    <t>T5-11-03</t>
  </si>
  <si>
    <t>T1-04-02</t>
  </si>
  <si>
    <t>E3-01</t>
  </si>
  <si>
    <t>T2-01-05</t>
  </si>
  <si>
    <t>T4-03-09</t>
  </si>
  <si>
    <t>K2-01-07</t>
  </si>
  <si>
    <t>T5-05-04</t>
  </si>
  <si>
    <t>T5-11-01</t>
  </si>
  <si>
    <t>T2-03-08</t>
  </si>
  <si>
    <t>T5-10-07</t>
  </si>
  <si>
    <t>T4-07-01</t>
  </si>
  <si>
    <t>T4-02-05</t>
  </si>
  <si>
    <t>T2-09-09</t>
  </si>
  <si>
    <t>02-01.</t>
  </si>
  <si>
    <t>K4-01-06</t>
  </si>
  <si>
    <t>T4-04-03</t>
  </si>
  <si>
    <t>T5-02-04</t>
  </si>
  <si>
    <t>T3-07-05</t>
  </si>
  <si>
    <t>T1-08-01</t>
  </si>
  <si>
    <t>T5-06-06</t>
  </si>
  <si>
    <t>KR-02-05</t>
  </si>
  <si>
    <t>T5-07-08</t>
  </si>
  <si>
    <t>T4-06-07</t>
  </si>
  <si>
    <t>T5-06-02</t>
  </si>
  <si>
    <t>T5-18-02</t>
  </si>
  <si>
    <t>T4-01-01</t>
  </si>
  <si>
    <t>E1-01</t>
  </si>
  <si>
    <t>K4-04-08</t>
  </si>
  <si>
    <t>T1-05-03</t>
  </si>
  <si>
    <t>T5-05-07</t>
  </si>
  <si>
    <t>T5-03-06</t>
  </si>
  <si>
    <t>T5-02-02</t>
  </si>
  <si>
    <t>T1-02-01</t>
  </si>
  <si>
    <t xml:space="preserve">Male </t>
  </si>
  <si>
    <t>F (Max)</t>
  </si>
  <si>
    <t>F (Min)</t>
  </si>
  <si>
    <t>M (Max)</t>
  </si>
  <si>
    <t>M (Min)</t>
  </si>
  <si>
    <t>n</t>
  </si>
  <si>
    <t>L (µm)</t>
  </si>
  <si>
    <t>MBW</t>
  </si>
  <si>
    <t>v</t>
  </si>
  <si>
    <t>Stylet length</t>
  </si>
  <si>
    <t>Tail length</t>
  </si>
  <si>
    <t>Specule (µm)</t>
  </si>
  <si>
    <t>Gubernaculum (µm)</t>
  </si>
  <si>
    <t>O</t>
  </si>
  <si>
    <t>Lip region (Low/flattened or hemispherical)</t>
  </si>
  <si>
    <t>Lip region dia.</t>
  </si>
  <si>
    <t>Lip region height</t>
  </si>
  <si>
    <t>Lip to hemizonid</t>
  </si>
  <si>
    <t>lip to gland tip</t>
  </si>
  <si>
    <t>overlap gland length</t>
  </si>
  <si>
    <t>SE to Hemizonid length/position</t>
  </si>
  <si>
    <t>SE to pharyne-intestine junction length/position</t>
  </si>
  <si>
    <t>Annuli to SE to lip</t>
  </si>
  <si>
    <t>Annuli nerve ring to lip</t>
  </si>
  <si>
    <t>Tail tip type/number/position</t>
  </si>
  <si>
    <t>Tail annuli</t>
  </si>
  <si>
    <t>length from phasmid to anus</t>
  </si>
  <si>
    <t>Annuli from phasmid to anus</t>
  </si>
  <si>
    <t>Anus to testis tip</t>
  </si>
  <si>
    <t>Sperm (Absent, small, medium, big)</t>
  </si>
  <si>
    <t>vulva to anterior end (lip)</t>
  </si>
  <si>
    <t>Epiptygma</t>
  </si>
  <si>
    <t>Intestine overlap rectum or not</t>
  </si>
  <si>
    <t>P=lip to EP/body length</t>
  </si>
  <si>
    <t>MB</t>
  </si>
  <si>
    <t>OV1</t>
  </si>
  <si>
    <t>OV2</t>
  </si>
  <si>
    <t>H. anchoryzae n. sp</t>
  </si>
  <si>
    <t>Holotype (Female)</t>
  </si>
  <si>
    <t>Low head, Flattened</t>
  </si>
  <si>
    <t>4-5 annuli</t>
  </si>
  <si>
    <r>
      <t xml:space="preserve">6 (1-10) </t>
    </r>
    <r>
      <rPr>
        <sz val="11"/>
        <rFont val="Calibri"/>
        <family val="2"/>
      </rPr>
      <t>µm, SE posterior to hemizonid</t>
    </r>
  </si>
  <si>
    <r>
      <t>7-29</t>
    </r>
    <r>
      <rPr>
        <sz val="11"/>
        <rFont val="Calibri"/>
        <family val="2"/>
      </rPr>
      <t>µm, SE anterior to pharyne-intestine junction</t>
    </r>
  </si>
  <si>
    <t>Mid-terminal mucro</t>
  </si>
  <si>
    <t>Ebsary &amp; Anderson, 1982</t>
  </si>
  <si>
    <t>Paratype (Female) rice</t>
  </si>
  <si>
    <t>1784 (1462-2100)</t>
  </si>
  <si>
    <t>23-31</t>
  </si>
  <si>
    <t>64 (54-70)</t>
  </si>
  <si>
    <t>16 (12-19)</t>
  </si>
  <si>
    <t>6 (5.1-6.6)</t>
  </si>
  <si>
    <t>15 (14-16)</t>
  </si>
  <si>
    <t>6.3 (5.7-6.6)</t>
  </si>
  <si>
    <t>52 (50-54)</t>
  </si>
  <si>
    <t>16-17</t>
  </si>
  <si>
    <t>45 (42-50)</t>
  </si>
  <si>
    <t>117 (92-150)</t>
  </si>
  <si>
    <t>119-137</t>
  </si>
  <si>
    <t>120 (97-139)</t>
  </si>
  <si>
    <t>294 (267-349)</t>
  </si>
  <si>
    <t>174 (142-232)</t>
  </si>
  <si>
    <t>77 (60-88)</t>
  </si>
  <si>
    <t>46 (37-57)</t>
  </si>
  <si>
    <t>31 (26-35)</t>
  </si>
  <si>
    <t>Paratype (Female) grass</t>
  </si>
  <si>
    <t>1688 (1514-1943)</t>
  </si>
  <si>
    <t>64 (52-72)</t>
  </si>
  <si>
    <t>13 (12-14)</t>
  </si>
  <si>
    <t>5.9 (5.4-6.5)</t>
  </si>
  <si>
    <t>15 (13-17)</t>
  </si>
  <si>
    <t>5.8 (4.2-6.8)</t>
  </si>
  <si>
    <t>51 (50-52)</t>
  </si>
  <si>
    <t>43 (38-49)</t>
  </si>
  <si>
    <t>Pourjam et al., 2000 (Female) Iran</t>
  </si>
  <si>
    <t>1620 (1585-1680)</t>
  </si>
  <si>
    <t>23.3 (22-25)</t>
  </si>
  <si>
    <t>69.5 (67-73)</t>
  </si>
  <si>
    <t>10.6 (10.2-10.8)</t>
  </si>
  <si>
    <t>5.5 (4.9-6.2)</t>
  </si>
  <si>
    <t>15 (14.6-15.2)</t>
  </si>
  <si>
    <t>6.4 (6.1-7)</t>
  </si>
  <si>
    <t>50.6 (49-51)</t>
  </si>
  <si>
    <t>18 (16-19)</t>
  </si>
  <si>
    <t>108 (105-115)</t>
  </si>
  <si>
    <t>124 (112-143)</t>
  </si>
  <si>
    <t>73 (67-77)</t>
  </si>
  <si>
    <t>153 (148-155)</t>
  </si>
  <si>
    <t>115-167</t>
  </si>
  <si>
    <r>
      <t xml:space="preserve">4-10 </t>
    </r>
    <r>
      <rPr>
        <sz val="11"/>
        <rFont val="Calibri"/>
        <family val="2"/>
      </rPr>
      <t>µm, SE posterior to hemizonid</t>
    </r>
  </si>
  <si>
    <t>SE anterior to pharyne-intestine junction</t>
  </si>
  <si>
    <t>25-36</t>
  </si>
  <si>
    <t>Irregular areolated</t>
  </si>
  <si>
    <t>17 (15-19)</t>
  </si>
  <si>
    <t>820 (790-855)</t>
  </si>
  <si>
    <t>Filled, long oval</t>
  </si>
  <si>
    <t>48 (43-52)</t>
  </si>
  <si>
    <t>Allotype (Male)</t>
  </si>
  <si>
    <t>81 (70-86)</t>
  </si>
  <si>
    <t>112 (104-127)</t>
  </si>
  <si>
    <r>
      <t xml:space="preserve">6 (1-12) </t>
    </r>
    <r>
      <rPr>
        <sz val="11"/>
        <rFont val="Calibri"/>
        <family val="2"/>
      </rPr>
      <t>µm, SE posterior to hemizonid</t>
    </r>
  </si>
  <si>
    <t>33 (24-41)</t>
  </si>
  <si>
    <t>Paratype (Male) grass and rice</t>
  </si>
  <si>
    <t>1261 (1119-1297)</t>
  </si>
  <si>
    <t>58 (45-61)</t>
  </si>
  <si>
    <t>11 (9.7-11.7)</t>
  </si>
  <si>
    <t>4.9 (4.4-5.3)</t>
  </si>
  <si>
    <t>16 (15-19)</t>
  </si>
  <si>
    <t>4.9 (4-5.8)</t>
  </si>
  <si>
    <t>16 (14-17)</t>
  </si>
  <si>
    <t>28-31</t>
  </si>
  <si>
    <t>(9-12)</t>
  </si>
  <si>
    <t>Pourjam et al., 2000 (Male) Iran</t>
  </si>
  <si>
    <t>1905 (1565-2130)</t>
  </si>
  <si>
    <t>26.5 (22-32)</t>
  </si>
  <si>
    <t>72 (67-83)</t>
  </si>
  <si>
    <t>11.4 (10.4-12.8)</t>
  </si>
  <si>
    <t>4.7 (4.1-5.8)</t>
  </si>
  <si>
    <t>15.9 (11.6-18.5)</t>
  </si>
  <si>
    <t>7 (6-8.4)</t>
  </si>
  <si>
    <t>19.8 (18-21)</t>
  </si>
  <si>
    <t>121 (114-135)</t>
  </si>
  <si>
    <t>39.8 (39-40)</t>
  </si>
  <si>
    <t>12.1 (11.5-12.5)</t>
  </si>
  <si>
    <t>36 (30-42)</t>
  </si>
  <si>
    <t>146 (133-160)</t>
  </si>
  <si>
    <t>99 (87-107)</t>
  </si>
  <si>
    <t>167 (150-187)</t>
  </si>
  <si>
    <t>17.5 (16-19)</t>
  </si>
  <si>
    <t>59 (56-64)</t>
  </si>
  <si>
    <t>H. areolata n. sp</t>
  </si>
  <si>
    <t>Hemispherical</t>
  </si>
  <si>
    <t>4-6 annuli</t>
  </si>
  <si>
    <r>
      <t>4-5</t>
    </r>
    <r>
      <rPr>
        <sz val="11"/>
        <rFont val="Calibri"/>
        <family val="2"/>
      </rPr>
      <t>µm</t>
    </r>
  </si>
  <si>
    <t>2.5-5</t>
  </si>
  <si>
    <t>130-145</t>
  </si>
  <si>
    <t>SE posterior to hemizonid</t>
  </si>
  <si>
    <t>With or without a short ventral mucro</t>
  </si>
  <si>
    <t>53 (48-61)</t>
  </si>
  <si>
    <t>22-29</t>
  </si>
  <si>
    <t>9-14 annuli</t>
  </si>
  <si>
    <t>Completely areolated</t>
  </si>
  <si>
    <t>Paratype (Female) Lily</t>
  </si>
  <si>
    <t>1723-1934</t>
  </si>
  <si>
    <t>50-53</t>
  </si>
  <si>
    <t>12.5-14.4</t>
  </si>
  <si>
    <t>5-6.7</t>
  </si>
  <si>
    <t>20.6-24.3</t>
  </si>
  <si>
    <t>3.1-3.6</t>
  </si>
  <si>
    <t>52-55</t>
  </si>
  <si>
    <t>24-25</t>
  </si>
  <si>
    <t>42-47</t>
  </si>
  <si>
    <t>Paratype (Female) Chest nut</t>
  </si>
  <si>
    <t>2028-2063</t>
  </si>
  <si>
    <t>55-61</t>
  </si>
  <si>
    <t>13.7-14.4</t>
  </si>
  <si>
    <t>4.9-6</t>
  </si>
  <si>
    <t>20-21.8</t>
  </si>
  <si>
    <t>3.8-4.3</t>
  </si>
  <si>
    <t>51-54</t>
  </si>
  <si>
    <t>26-27</t>
  </si>
  <si>
    <t>45-47</t>
  </si>
  <si>
    <t>121-147</t>
  </si>
  <si>
    <t>24-32</t>
  </si>
  <si>
    <t>Paratype (Male) Chest nut</t>
  </si>
  <si>
    <t>1659-1737</t>
  </si>
  <si>
    <t>48-54</t>
  </si>
  <si>
    <t>10.8-11.8</t>
  </si>
  <si>
    <t>3.9-4</t>
  </si>
  <si>
    <t>4.3-4.6</t>
  </si>
  <si>
    <t>25-27</t>
  </si>
  <si>
    <t>45-46</t>
  </si>
  <si>
    <t>29-31</t>
  </si>
  <si>
    <t>Paratype (Male) lily</t>
  </si>
  <si>
    <t>H. behningi (Sher, 1968)</t>
  </si>
  <si>
    <t>5-6 annuli</t>
  </si>
  <si>
    <t>SE at level to pharynx-intestine junction</t>
  </si>
  <si>
    <t>Central pointed extension</t>
  </si>
  <si>
    <t>Present</t>
  </si>
  <si>
    <t>Areolated impletely</t>
  </si>
  <si>
    <t>Sturhan &amp; Hallmann, 2010</t>
  </si>
  <si>
    <t>Freiburg (Female)</t>
  </si>
  <si>
    <t>2490 (2230-2845)</t>
  </si>
  <si>
    <t>36.2 (30.4-43.2)</t>
  </si>
  <si>
    <t>69 (60.5-77.5)</t>
  </si>
  <si>
    <t>14.5 (13.3-15.8)</t>
  </si>
  <si>
    <t>5.73 (4.98-6.59)</t>
  </si>
  <si>
    <t>17.9 (15.5-20.2)</t>
  </si>
  <si>
    <t>5.62 (4.64-6.88)</t>
  </si>
  <si>
    <t>50.7 (48.2-55.8)</t>
  </si>
  <si>
    <t>26.1 (24-28)</t>
  </si>
  <si>
    <t>139 (120-165)</t>
  </si>
  <si>
    <t>4-4.5</t>
  </si>
  <si>
    <t>5.5-6</t>
  </si>
  <si>
    <t>162 (146-182)</t>
  </si>
  <si>
    <t>102 (94-108)</t>
  </si>
  <si>
    <t>0-2 annuli, SE posterior to hemizonid</t>
  </si>
  <si>
    <t>20-40 annuli</t>
  </si>
  <si>
    <t>Filled, round</t>
  </si>
  <si>
    <t>Freiburg (Male)</t>
  </si>
  <si>
    <t>2090 (1710-2270)</t>
  </si>
  <si>
    <t>32.8 (24-36.8)</t>
  </si>
  <si>
    <t>64 (59.5-71.5)</t>
  </si>
  <si>
    <t>12.9 (10.8-14.3)</t>
  </si>
  <si>
    <t>4.8 (4.26-5.31)</t>
  </si>
  <si>
    <t>17.5 (16.3-19.5)</t>
  </si>
  <si>
    <t>5.62 (5.18-6.25)</t>
  </si>
  <si>
    <t>25.7 (24-27.2)</t>
  </si>
  <si>
    <t>120 (104-128)</t>
  </si>
  <si>
    <t>38.6 (36-43)</t>
  </si>
  <si>
    <t>11.9 (9-13.6)</t>
  </si>
  <si>
    <t>150 (140-165)</t>
  </si>
  <si>
    <t>101 (97-104)</t>
  </si>
  <si>
    <t>H. belli n. sp</t>
  </si>
  <si>
    <t>Flattened</t>
  </si>
  <si>
    <t>3-4 annuli</t>
  </si>
  <si>
    <t>SE slightly anterior to pharynx-intestine junction</t>
  </si>
  <si>
    <t>Ventral mucro</t>
  </si>
  <si>
    <t>not areolated</t>
  </si>
  <si>
    <t>Empty</t>
  </si>
  <si>
    <t>Sher, 1968</t>
  </si>
  <si>
    <t>Fortuner &amp; Maggenti, 1991</t>
  </si>
  <si>
    <t>1730 (1460-1970)</t>
  </si>
  <si>
    <t>63 (45-84)</t>
  </si>
  <si>
    <t>12.4 (11-17)</t>
  </si>
  <si>
    <t>5.4 (4.3-7.7)</t>
  </si>
  <si>
    <t>16.6 (14.3-21.5)</t>
  </si>
  <si>
    <t>5.4 (3.7-6.3)</t>
  </si>
  <si>
    <t>19.5 (18-21)</t>
  </si>
  <si>
    <t>48 (45-51)</t>
  </si>
  <si>
    <t>Paratype (Female)</t>
  </si>
  <si>
    <t>1870 (1610-2220)</t>
  </si>
  <si>
    <t>67 (58-78)</t>
  </si>
  <si>
    <t>13.8 (11-16)</t>
  </si>
  <si>
    <t>6 (5.3-7.8)</t>
  </si>
  <si>
    <t>17.8 (15-19)</t>
  </si>
  <si>
    <t>5.5 (4.7-6.8)</t>
  </si>
  <si>
    <t>52 (50-55)</t>
  </si>
  <si>
    <t>21 (20-22)</t>
  </si>
  <si>
    <t>48 (45-50)</t>
  </si>
  <si>
    <t>17 (11-21)</t>
  </si>
  <si>
    <t>Liao et al., 2000 (Female)</t>
  </si>
  <si>
    <t>1530 (1270-1750)</t>
  </si>
  <si>
    <t>55 (45-62)</t>
  </si>
  <si>
    <t>11.2 (9.8-12.7)</t>
  </si>
  <si>
    <t>16 (13-18)</t>
  </si>
  <si>
    <t>53 (47-58)</t>
  </si>
  <si>
    <t>21 (18-24)</t>
  </si>
  <si>
    <t>Paratype (Male)</t>
  </si>
  <si>
    <t>1680 (1420-1900)</t>
  </si>
  <si>
    <t>70 (59-79)</t>
  </si>
  <si>
    <t>13.5 (11.2-14.1)</t>
  </si>
  <si>
    <t>5.4 (5.1-6.2)</t>
  </si>
  <si>
    <t>16.4 (15-18)</t>
  </si>
  <si>
    <t>6.2 (5.2-6.6)</t>
  </si>
  <si>
    <t>50 (49-51)</t>
  </si>
  <si>
    <t>34 (31-36)</t>
  </si>
  <si>
    <t>9 (8-10)</t>
  </si>
  <si>
    <t>15 (14-17)</t>
  </si>
  <si>
    <t>Liao et al., 2000 (Male)</t>
  </si>
  <si>
    <t>1500 (1330-1720)</t>
  </si>
  <si>
    <t>67 (54-80)</t>
  </si>
  <si>
    <t>11 (9-13)</t>
  </si>
  <si>
    <t>18 (17-20)</t>
  </si>
  <si>
    <t>20 (18-21)</t>
  </si>
  <si>
    <t>H. brassicae</t>
  </si>
  <si>
    <t>Paratyle (Female)</t>
  </si>
  <si>
    <t>928-1424</t>
  </si>
  <si>
    <t>20-26</t>
  </si>
  <si>
    <t>45.5-62.8</t>
  </si>
  <si>
    <t>8.9-13.9</t>
  </si>
  <si>
    <t>3.8-5.6</t>
  </si>
  <si>
    <t>15.1-19.4</t>
  </si>
  <si>
    <t>4.3-5.4</t>
  </si>
  <si>
    <t>51-55</t>
  </si>
  <si>
    <t>60-80</t>
  </si>
  <si>
    <t>5-5.7</t>
  </si>
  <si>
    <t>7.9-8.4</t>
  </si>
  <si>
    <t>1.8-2.2</t>
  </si>
  <si>
    <t>80-106</t>
  </si>
  <si>
    <t>15.1-17.2</t>
  </si>
  <si>
    <t>1088-1230</t>
  </si>
  <si>
    <t>18-20</t>
  </si>
  <si>
    <t>54.8-60.4</t>
  </si>
  <si>
    <t>11-11.8</t>
  </si>
  <si>
    <t>4.1-4.8</t>
  </si>
  <si>
    <t>11-17.8</t>
  </si>
  <si>
    <t>4.6-7</t>
  </si>
  <si>
    <t>14-16</t>
  </si>
  <si>
    <t>64-69</t>
  </si>
  <si>
    <t>26-30</t>
  </si>
  <si>
    <t>9.0-10</t>
  </si>
  <si>
    <t>2-2.2</t>
  </si>
  <si>
    <t>4.5-5</t>
  </si>
  <si>
    <t>7.8-8.4</t>
  </si>
  <si>
    <t>1.8-2</t>
  </si>
  <si>
    <t>80-92</t>
  </si>
  <si>
    <t>19-22</t>
  </si>
  <si>
    <t>H. caribbeana n. sp</t>
  </si>
  <si>
    <t xml:space="preserve"> low round, set off</t>
  </si>
  <si>
    <t>2.5 annuli, SE posterior to hemizonid</t>
  </si>
  <si>
    <t>two lateral</t>
  </si>
  <si>
    <t>areolated</t>
  </si>
  <si>
    <t>Filled, oblong</t>
  </si>
  <si>
    <t>Van der berg &amp; Queneherve, 2000</t>
  </si>
  <si>
    <t>1426 (1126-1161)</t>
  </si>
  <si>
    <t>28 (23-34)</t>
  </si>
  <si>
    <t>50 (46-60)</t>
  </si>
  <si>
    <t>11 (10-12)</t>
  </si>
  <si>
    <t>16 (14-20)</t>
  </si>
  <si>
    <t>4 (3-6)</t>
  </si>
  <si>
    <t>54 (52-58)</t>
  </si>
  <si>
    <t>86 (63-101)</t>
  </si>
  <si>
    <t>21 (17-26)</t>
  </si>
  <si>
    <t>9 (9-10)</t>
  </si>
  <si>
    <t>2 (2-3)</t>
  </si>
  <si>
    <t>4 (3-4)</t>
  </si>
  <si>
    <t>4 (3-5)</t>
  </si>
  <si>
    <t>115 (90-130)</t>
  </si>
  <si>
    <t>220 (191-255)</t>
  </si>
  <si>
    <t>92 (70-115)</t>
  </si>
  <si>
    <t>21 (16-26)</t>
  </si>
  <si>
    <t>21 (19-24)</t>
  </si>
  <si>
    <t>8 (7-10)</t>
  </si>
  <si>
    <t>Kan et al, 2004 (Female)</t>
  </si>
  <si>
    <t>1520 (1490-1560)</t>
  </si>
  <si>
    <t>53.2 (50.3-56.6)</t>
  </si>
  <si>
    <t>11.4 (11.1-11.6)</t>
  </si>
  <si>
    <t>5.4 (4.8-6)</t>
  </si>
  <si>
    <t>20.4 (15-18)</t>
  </si>
  <si>
    <t>4.1 (4-4.3)</t>
  </si>
  <si>
    <t>53.6 (52.2-55)</t>
  </si>
  <si>
    <t>20.2 (20-20.5)</t>
  </si>
  <si>
    <t>1450 (1318-1588)</t>
  </si>
  <si>
    <t>26 (20-32)</t>
  </si>
  <si>
    <t>57 (47-69)</t>
  </si>
  <si>
    <t>10 (10-11)</t>
  </si>
  <si>
    <t>7 (5-7)</t>
  </si>
  <si>
    <t>18 (17-19)</t>
  </si>
  <si>
    <t>82 (73-93)</t>
  </si>
  <si>
    <t>29 (29-30)</t>
  </si>
  <si>
    <t>10 (9-11)</t>
  </si>
  <si>
    <t>21 (20-24)</t>
  </si>
  <si>
    <t>2.5 (2-3)</t>
  </si>
  <si>
    <t>9 (8-9)</t>
  </si>
  <si>
    <t>4.3 (3-4)</t>
  </si>
  <si>
    <t>119 (106-133)</t>
  </si>
  <si>
    <t>220 (189-283)</t>
  </si>
  <si>
    <t>7.5 (6-9)</t>
  </si>
  <si>
    <t>H. caudacrena n. sp</t>
  </si>
  <si>
    <t>4 annuli</t>
  </si>
  <si>
    <t>SE anterior to pharynx-intestine junction</t>
  </si>
  <si>
    <t>pointed</t>
  </si>
  <si>
    <t>ventral notch</t>
  </si>
  <si>
    <t>incomplete areolated</t>
  </si>
  <si>
    <t>1410 (1080-1790)</t>
  </si>
  <si>
    <t>53 (46-62)</t>
  </si>
  <si>
    <t>14.1 (12-16)</t>
  </si>
  <si>
    <t>5 (4.3-6.6)</t>
  </si>
  <si>
    <t>13.9 (12-16)</t>
  </si>
  <si>
    <t>5.8 (4.8-7.3)</t>
  </si>
  <si>
    <t>55 (51-57)</t>
  </si>
  <si>
    <t>20 (18-22)</t>
  </si>
  <si>
    <t>52 (49-55)</t>
  </si>
  <si>
    <t>15 (11-20)</t>
  </si>
  <si>
    <t>1360 (1110-1620)</t>
  </si>
  <si>
    <t>52 (42-62)</t>
  </si>
  <si>
    <t>14.2 (13-17)</t>
  </si>
  <si>
    <t>4.8 (4.1-5.7)</t>
  </si>
  <si>
    <t>14.1 (13-16)</t>
  </si>
  <si>
    <t>6 (5.1-6.9)</t>
  </si>
  <si>
    <t>19 (18-20)</t>
  </si>
  <si>
    <t>52 (48-53)</t>
  </si>
  <si>
    <t>32 (29-34)</t>
  </si>
  <si>
    <t>10 (8-12)</t>
  </si>
  <si>
    <t>15 (12-21)</t>
  </si>
  <si>
    <t>Java (Female) original</t>
  </si>
  <si>
    <t>1270 (1140-1370)</t>
  </si>
  <si>
    <t>26 (19-31)</t>
  </si>
  <si>
    <t>49 (41-59)</t>
  </si>
  <si>
    <t>12.3 (11-15)</t>
  </si>
  <si>
    <t>3.4 (2-3.9)</t>
  </si>
  <si>
    <t>14.3 (12-17)</t>
  </si>
  <si>
    <t>4.9 (3.8-6.1)</t>
  </si>
  <si>
    <t>55 (52-58)</t>
  </si>
  <si>
    <t>19 (17-21)</t>
  </si>
  <si>
    <t>89 (72-100)</t>
  </si>
  <si>
    <t>119 (109-132)</t>
  </si>
  <si>
    <t>74 (68-78)</t>
  </si>
  <si>
    <t>Java (Male) original</t>
  </si>
  <si>
    <t>1185 (1020-1450)</t>
  </si>
  <si>
    <t>23 (20-28)</t>
  </si>
  <si>
    <t>50.5 (44-58)</t>
  </si>
  <si>
    <t>11.3 (9.9-13.4)</t>
  </si>
  <si>
    <t>3.3 (2.7-4)</t>
  </si>
  <si>
    <t>14.2 (11.9-18.2)</t>
  </si>
  <si>
    <t>5.1 (3.9-6.4)</t>
  </si>
  <si>
    <t>18.5 (17-20)</t>
  </si>
  <si>
    <t>84 (62-107)</t>
  </si>
  <si>
    <t>24 (22-26)</t>
  </si>
  <si>
    <t>8 (6-10)</t>
  </si>
  <si>
    <t>114 (98-124)</t>
  </si>
  <si>
    <t>73 (66-79)</t>
  </si>
  <si>
    <t>Ryss &amp; Karnkowski, 2010 (Female)</t>
  </si>
  <si>
    <t>1433 (1071-1792)</t>
  </si>
  <si>
    <t>41.5 (34-55)</t>
  </si>
  <si>
    <t>12.4 (8.2-16.5)</t>
  </si>
  <si>
    <t>4 (3-5.4)</t>
  </si>
  <si>
    <t>14.3 (10-18)</t>
  </si>
  <si>
    <t>4.4 (3.5-6.9)</t>
  </si>
  <si>
    <t>19.7 (18-22)</t>
  </si>
  <si>
    <t>102 (75-179)</t>
  </si>
  <si>
    <t>(3-4)</t>
  </si>
  <si>
    <t>(5-7)</t>
  </si>
  <si>
    <t>105-140</t>
  </si>
  <si>
    <t>72-96</t>
  </si>
  <si>
    <t>180-405</t>
  </si>
  <si>
    <t>16-30</t>
  </si>
  <si>
    <t>(10-17)</t>
  </si>
  <si>
    <t>31 (17-49)</t>
  </si>
  <si>
    <t>43 (35-59)</t>
  </si>
  <si>
    <t>Ryss &amp; Karnkowski, 2010 (Male)</t>
  </si>
  <si>
    <t>1201 (1136-1258)</t>
  </si>
  <si>
    <t>37.8 (35-43)</t>
  </si>
  <si>
    <t>10.6 (9.4-11.3)</t>
  </si>
  <si>
    <t>3.9 (3-5.3)</t>
  </si>
  <si>
    <t>14.3 (13-17)</t>
  </si>
  <si>
    <t>4.1 (3.4-4.8)</t>
  </si>
  <si>
    <t>20 (18-23)</t>
  </si>
  <si>
    <t>84 (71-91)</t>
  </si>
  <si>
    <t>28 (26-32)</t>
  </si>
  <si>
    <t>10 (8-13)</t>
  </si>
  <si>
    <t>5-7 annuli</t>
  </si>
  <si>
    <t>(4-6)</t>
  </si>
  <si>
    <t>(3-5)</t>
  </si>
  <si>
    <t>(9-11)</t>
  </si>
  <si>
    <t>(4-5)</t>
  </si>
  <si>
    <t>90-125</t>
  </si>
  <si>
    <t>74-92</t>
  </si>
  <si>
    <t>110-290</t>
  </si>
  <si>
    <t>16-21</t>
  </si>
  <si>
    <t>(11-15)</t>
  </si>
  <si>
    <t>3-4 annuli, SE posterior to hemizonid</t>
  </si>
  <si>
    <t>Pointed tail</t>
  </si>
  <si>
    <t>Ventral notch</t>
  </si>
  <si>
    <t>38 (28-46)</t>
  </si>
  <si>
    <t>16-28</t>
  </si>
  <si>
    <t>NO</t>
  </si>
  <si>
    <t>Filled, oval</t>
  </si>
  <si>
    <t>1364 (1175-1472)</t>
  </si>
  <si>
    <t>51.1 (41.1-57.6)</t>
  </si>
  <si>
    <t>11.6 (11.2-12.2)</t>
  </si>
  <si>
    <t>4.5 (4.2-4.8)</t>
  </si>
  <si>
    <t>14.2 (12.7-15)</t>
  </si>
  <si>
    <t>4.5 (4.1-4.9)</t>
  </si>
  <si>
    <t>52.6 (48-56.8)</t>
  </si>
  <si>
    <t>18.8 (17.6-20.8)</t>
  </si>
  <si>
    <t>H. diversa n. sp</t>
  </si>
  <si>
    <t>SE just posterior to pharynx-intestine junctions</t>
  </si>
  <si>
    <t>Ventral projection</t>
  </si>
  <si>
    <t>2400 (1870-2850)</t>
  </si>
  <si>
    <t>65 (51-75)</t>
  </si>
  <si>
    <t>17.8 (13-20)</t>
  </si>
  <si>
    <t>7.4 (5.4-9.1)</t>
  </si>
  <si>
    <t>18.7 (15-20)</t>
  </si>
  <si>
    <t>5.3 (4.8-6.2)</t>
  </si>
  <si>
    <t>49 (45-51)</t>
  </si>
  <si>
    <t>24 (23-25)</t>
  </si>
  <si>
    <t>50 (48-51)</t>
  </si>
  <si>
    <t>15 (12-17)</t>
  </si>
  <si>
    <t>1960 (1560-2310)</t>
  </si>
  <si>
    <t>54.5 (49.3-59.2)</t>
  </si>
  <si>
    <t>13.9 (12.8-15)</t>
  </si>
  <si>
    <t>19.1 (15.1-29.2)</t>
  </si>
  <si>
    <t>54.1 (50.4-58.3)</t>
  </si>
  <si>
    <t>26.5 (23.2-29.2)</t>
  </si>
  <si>
    <t>2020 (1740-2490)</t>
  </si>
  <si>
    <t>70 (51-87)</t>
  </si>
  <si>
    <t>17.8 (12-19)</t>
  </si>
  <si>
    <t>8.5 (5.4-9.9)</t>
  </si>
  <si>
    <t>17.6 (16-18)</t>
  </si>
  <si>
    <t>5.8 (4.9-6.8)</t>
  </si>
  <si>
    <t>23 (22-25)</t>
  </si>
  <si>
    <t>35 (30-39)</t>
  </si>
  <si>
    <t>12 (10-14)</t>
  </si>
  <si>
    <t>13 (12-16)</t>
  </si>
  <si>
    <t>H. furcata</t>
  </si>
  <si>
    <t>2838-2990</t>
  </si>
  <si>
    <t>45.3-47</t>
  </si>
  <si>
    <t>5.9-6.4</t>
  </si>
  <si>
    <t>18.3-20.4</t>
  </si>
  <si>
    <t>56-57.1</t>
  </si>
  <si>
    <t>38-38.5</t>
  </si>
  <si>
    <t>H. gracilis</t>
  </si>
  <si>
    <t>Topotype (Female)</t>
  </si>
  <si>
    <t>1810 (1480-1920)</t>
  </si>
  <si>
    <t>59 (53-64)</t>
  </si>
  <si>
    <t>14.5 (12-17)</t>
  </si>
  <si>
    <t>7.1 (5.3-8.7)</t>
  </si>
  <si>
    <t>4.2 (4-4.9)</t>
  </si>
  <si>
    <t>51 (48-53)</t>
  </si>
  <si>
    <t>23 (21-24)</t>
  </si>
  <si>
    <t>48 (43-50)</t>
  </si>
  <si>
    <t>17 (12-19)</t>
  </si>
  <si>
    <t>3 to 5</t>
  </si>
  <si>
    <t>3 to 4</t>
  </si>
  <si>
    <t>Paratype (Female) Leiderdorp</t>
  </si>
  <si>
    <t>2000 (1700-2220)</t>
  </si>
  <si>
    <t>58 (57-63)</t>
  </si>
  <si>
    <t>12.7 (11-15)</t>
  </si>
  <si>
    <t>7 (5.3-7.6)</t>
  </si>
  <si>
    <t>18 (16-20)</t>
  </si>
  <si>
    <t>4.7 (4.3-5.1)</t>
  </si>
  <si>
    <t>50 (48-52)</t>
  </si>
  <si>
    <t>22 (21-24)</t>
  </si>
  <si>
    <t>48 (44-50)</t>
  </si>
  <si>
    <t>15 (12-22)</t>
  </si>
  <si>
    <t>Paratype (Female) Texas</t>
  </si>
  <si>
    <t>1770 (1560-2080)</t>
  </si>
  <si>
    <t>58 (50-65)</t>
  </si>
  <si>
    <t>14.2 (12-16)</t>
  </si>
  <si>
    <t>6.2 (5.2-7.4)</t>
  </si>
  <si>
    <t>5.2 (4.1-6.1)</t>
  </si>
  <si>
    <t>53 (51-55)</t>
  </si>
  <si>
    <t>21 (15-26)</t>
  </si>
  <si>
    <t>Hirschmann, 1955 Germany (Female)</t>
  </si>
  <si>
    <t>1400-2700</t>
  </si>
  <si>
    <t>50-69.5</t>
  </si>
  <si>
    <t>4.7-7.6</t>
  </si>
  <si>
    <t>12.6-20</t>
  </si>
  <si>
    <t>47-58.7</t>
  </si>
  <si>
    <t>20-22</t>
  </si>
  <si>
    <t>Low, rounded</t>
  </si>
  <si>
    <t>5 annuli</t>
  </si>
  <si>
    <t>Bienen original (Female)</t>
  </si>
  <si>
    <t>2020 (1675-2530)</t>
  </si>
  <si>
    <t>29.7 (24-37.6)</t>
  </si>
  <si>
    <t>68 (57.4-76.9)</t>
  </si>
  <si>
    <t>14.3 (12-16.7)</t>
  </si>
  <si>
    <t>5 (4.1-6)</t>
  </si>
  <si>
    <t>17.2 (15.7-19.4)</t>
  </si>
  <si>
    <t>5.9 (5.3-6.6)</t>
  </si>
  <si>
    <t>53.3 (48.2-62.8)</t>
  </si>
  <si>
    <t>22.6 (20.8-24)</t>
  </si>
  <si>
    <t>119 (102-143)</t>
  </si>
  <si>
    <t>147 (134-162)</t>
  </si>
  <si>
    <t>89 (83-104)</t>
  </si>
  <si>
    <t>24 to 26</t>
  </si>
  <si>
    <t>15 to 16</t>
  </si>
  <si>
    <t>6 to 7</t>
  </si>
  <si>
    <t>Hemizonid 0-2 annuli anterior SE</t>
  </si>
  <si>
    <t xml:space="preserve">Slightly anterior or posterior SE </t>
  </si>
  <si>
    <t>Slightly round to pointed, usually ventral projection</t>
  </si>
  <si>
    <t>no areolated but occationally</t>
  </si>
  <si>
    <t>Loof, 1991 (Female)</t>
  </si>
  <si>
    <t>1480-2220</t>
  </si>
  <si>
    <t>50-65</t>
  </si>
  <si>
    <t>(11-17)</t>
  </si>
  <si>
    <t>5.2-8.7</t>
  </si>
  <si>
    <t>14-21</t>
  </si>
  <si>
    <t>4-6.1</t>
  </si>
  <si>
    <t>22-24</t>
  </si>
  <si>
    <t>3-5 annuli</t>
  </si>
  <si>
    <t>(2.5-6)</t>
  </si>
  <si>
    <t>needle-shape, ventral or axial mucro</t>
  </si>
  <si>
    <t>Pair</t>
  </si>
  <si>
    <t>1513-1927</t>
  </si>
  <si>
    <t>51.1-52.2</t>
  </si>
  <si>
    <t>10.3-12.9</t>
  </si>
  <si>
    <t>5.1-6.3</t>
  </si>
  <si>
    <t>15.7-20</t>
  </si>
  <si>
    <t>48.4-48.7</t>
  </si>
  <si>
    <t>19.5-22.5</t>
  </si>
  <si>
    <t>Prior, 2010 UK (Female)</t>
  </si>
  <si>
    <t>2200 (2100-2300)</t>
  </si>
  <si>
    <t>67 (54.6-74)</t>
  </si>
  <si>
    <t>17.8 (15.6-19)</t>
  </si>
  <si>
    <t>5.4 (4.8-6.7)</t>
  </si>
  <si>
    <t>52.5 (49.8-54.8)</t>
  </si>
  <si>
    <t>22.5 (22.1-22.8)</t>
  </si>
  <si>
    <t>123 (108-146)</t>
  </si>
  <si>
    <t>Topotype (Male)</t>
  </si>
  <si>
    <t>1770 (1620-1820)</t>
  </si>
  <si>
    <t>60 (57-64)</t>
  </si>
  <si>
    <t>13.9 (12-15)</t>
  </si>
  <si>
    <t>5.4 (4.5-7.3)</t>
  </si>
  <si>
    <t>4.9 (4.5-5.1)</t>
  </si>
  <si>
    <t>22 (21-23)</t>
  </si>
  <si>
    <t>48 (47-49)</t>
  </si>
  <si>
    <t>36 (30-38)</t>
  </si>
  <si>
    <t>10 (9-14)</t>
  </si>
  <si>
    <t>18 (16-21)</t>
  </si>
  <si>
    <t>Paratype (Male) Leiderdorp</t>
  </si>
  <si>
    <t>1870 (1760-2020)</t>
  </si>
  <si>
    <t>59 (58-61)</t>
  </si>
  <si>
    <t>12.7 (12-14)</t>
  </si>
  <si>
    <t>6 (5.2-7.3)</t>
  </si>
  <si>
    <t>4.4 (3.8-5.1)</t>
  </si>
  <si>
    <t>34 (27-37)</t>
  </si>
  <si>
    <t>12 (9-15)</t>
  </si>
  <si>
    <t>Paratype (Male) Texas</t>
  </si>
  <si>
    <t>1630 (1380-1980)</t>
  </si>
  <si>
    <t>54 (49-66)</t>
  </si>
  <si>
    <t>13.3 (13-14)</t>
  </si>
  <si>
    <t>6.1 (5.5-6.9)</t>
  </si>
  <si>
    <t>17 (16-18)</t>
  </si>
  <si>
    <t>4.9 (4.3-6.1)</t>
  </si>
  <si>
    <t>49 (48-50)</t>
  </si>
  <si>
    <t>35 (31-37)</t>
  </si>
  <si>
    <t>19 (17-22)</t>
  </si>
  <si>
    <t>Hirschmann, 1955 Germany (Male)</t>
  </si>
  <si>
    <t>1600-2400</t>
  </si>
  <si>
    <t>45-68.9</t>
  </si>
  <si>
    <t>5-5.8</t>
  </si>
  <si>
    <t>14-19.8</t>
  </si>
  <si>
    <t>31-35</t>
  </si>
  <si>
    <t>(10-11)</t>
  </si>
  <si>
    <t>Bienen original (Male)</t>
  </si>
  <si>
    <t>1985 (1640-2340)</t>
  </si>
  <si>
    <t>28.6 (24-32)</t>
  </si>
  <si>
    <t>69.5 (60.4-78.1)</t>
  </si>
  <si>
    <t>13.7 (11.3-15.9)</t>
  </si>
  <si>
    <t>4.5 (4.1-5)</t>
  </si>
  <si>
    <t>17.7 (15.3-20.1)</t>
  </si>
  <si>
    <t>5.4 (4.4-6)</t>
  </si>
  <si>
    <t>22.5 (21.6-24)</t>
  </si>
  <si>
    <t>112 (90-128)</t>
  </si>
  <si>
    <t>36.2 (29-41.6)</t>
  </si>
  <si>
    <t>11.1 (8.8-13.6)</t>
  </si>
  <si>
    <t>151 (134-165)</t>
  </si>
  <si>
    <t>89 (84-96)</t>
  </si>
  <si>
    <t>Loof, 1991 (Male)</t>
  </si>
  <si>
    <t>1380-2020</t>
  </si>
  <si>
    <t>45-66</t>
  </si>
  <si>
    <t>(12-15)</t>
  </si>
  <si>
    <t>4.5-7.3</t>
  </si>
  <si>
    <t>15-22</t>
  </si>
  <si>
    <t>3.8-6.1</t>
  </si>
  <si>
    <t>20-23</t>
  </si>
  <si>
    <t>27-38</t>
  </si>
  <si>
    <t>(9-15)</t>
  </si>
  <si>
    <t>12.5$</t>
  </si>
  <si>
    <r>
      <t xml:space="preserve">11 </t>
    </r>
    <r>
      <rPr>
        <sz val="11"/>
        <rFont val="Calibri"/>
        <family val="2"/>
      </rPr>
      <t>µm</t>
    </r>
  </si>
  <si>
    <t>H. halophila n. sp</t>
  </si>
  <si>
    <t>Hemispherical, Continue</t>
  </si>
  <si>
    <t>4 to 5</t>
  </si>
  <si>
    <t>3-3.5</t>
  </si>
  <si>
    <t>8 to 10</t>
  </si>
  <si>
    <t>16 to 18</t>
  </si>
  <si>
    <t>11 to 14</t>
  </si>
  <si>
    <t>0-5 annuli, SE posterior to hemizonid</t>
  </si>
  <si>
    <t>SE slightly posterior to pharynx-intestine junction</t>
  </si>
  <si>
    <t>Pointed terminal ventral mucro</t>
  </si>
  <si>
    <t>1-2 notches in ventral or subventral position</t>
  </si>
  <si>
    <t>Incomplete areolated</t>
  </si>
  <si>
    <t>Filled, round to oblong</t>
  </si>
  <si>
    <t>1470 (1260-1750)</t>
  </si>
  <si>
    <t>24.6 (19.5-28)</t>
  </si>
  <si>
    <t>60.1 (46.5-66.6)</t>
  </si>
  <si>
    <t>12.5 (11-14.4)</t>
  </si>
  <si>
    <t>4.13 (3.63-4.55)</t>
  </si>
  <si>
    <t>14.7 (12-17.5)</t>
  </si>
  <si>
    <t>5.7 (5-6.8)</t>
  </si>
  <si>
    <t>53.6 (50-61)</t>
  </si>
  <si>
    <t>17.7 (16.8-19)</t>
  </si>
  <si>
    <t>101 (80-120)</t>
  </si>
  <si>
    <t>120 (102-131)</t>
  </si>
  <si>
    <t>74 (65-82)</t>
  </si>
  <si>
    <t>1270 (1045-1500)</t>
  </si>
  <si>
    <t>21.4 (17.5-26.2)</t>
  </si>
  <si>
    <t>60.7 (49.2-74.5)</t>
  </si>
  <si>
    <t>11.9 (10.5-14.6)</t>
  </si>
  <si>
    <t>3.95 (3.5-4.65)</t>
  </si>
  <si>
    <t>14.8 (13.7-18.3)</t>
  </si>
  <si>
    <t>5.9 (4.1-7)</t>
  </si>
  <si>
    <t>16.8 (16-17.6)</t>
  </si>
  <si>
    <t>87 (72-105)</t>
  </si>
  <si>
    <t>28.1 (26.3-30.4)</t>
  </si>
  <si>
    <t>9.2 (8-12.5)</t>
  </si>
  <si>
    <t>111 (100-124)</t>
  </si>
  <si>
    <t>70 (63-77.5)</t>
  </si>
  <si>
    <t>H. imamuri</t>
  </si>
  <si>
    <t>ventral pointed digitate process</t>
  </si>
  <si>
    <t>incompletely areolated</t>
  </si>
  <si>
    <t>n. sp</t>
  </si>
  <si>
    <t>2440 (2150-2720)</t>
  </si>
  <si>
    <t>70 (62-96)</t>
  </si>
  <si>
    <t>15.8 (12-18)</t>
  </si>
  <si>
    <t>6.7 (5.7-7.6)</t>
  </si>
  <si>
    <t>20.3 (17-23)</t>
  </si>
  <si>
    <t>4.7 (3.9-6.1)</t>
  </si>
  <si>
    <t>51 (48-54)</t>
  </si>
  <si>
    <t>30 (29-32)</t>
  </si>
  <si>
    <t>50 (47-52)</t>
  </si>
  <si>
    <t>12 (10-15)</t>
  </si>
  <si>
    <t>2464 (2002-2912)</t>
  </si>
  <si>
    <t>61.3 (53.3-72)</t>
  </si>
  <si>
    <t>16 (14.7-17.7)</t>
  </si>
  <si>
    <t>7.6 (7.3-7.8)</t>
  </si>
  <si>
    <t>17.9 (16.5-18.6)</t>
  </si>
  <si>
    <t>4.7 (4.2-5.2)</t>
  </si>
  <si>
    <t>49 (48-49.5)</t>
  </si>
  <si>
    <t>29.5 (28.6-30)</t>
  </si>
  <si>
    <t>2350 (2180-2610)</t>
  </si>
  <si>
    <t>77 (67-88)</t>
  </si>
  <si>
    <t>14.1 (13-18)</t>
  </si>
  <si>
    <t>6.9 (5.3-8.3)</t>
  </si>
  <si>
    <t>20 (17-22)</t>
  </si>
  <si>
    <t>5.5 (5-6.4)</t>
  </si>
  <si>
    <t>30 (29-31)</t>
  </si>
  <si>
    <t>50 (49-52)</t>
  </si>
  <si>
    <t>40 (37-44)</t>
  </si>
  <si>
    <t>13 (10-16)</t>
  </si>
  <si>
    <t>H. kwazuna</t>
  </si>
  <si>
    <t>low, round</t>
  </si>
  <si>
    <t>ventral mucro</t>
  </si>
  <si>
    <t>Areolated</t>
  </si>
  <si>
    <t>Van der berg &amp; Queneherve, 2009</t>
  </si>
  <si>
    <t>1805 (1522-2049)</t>
  </si>
  <si>
    <t>28 (23.5-33)</t>
  </si>
  <si>
    <t>64.8 (56.2-72.2)</t>
  </si>
  <si>
    <t>13.3 (9.7-16.1)</t>
  </si>
  <si>
    <t>5.2 (3.7-7.8)</t>
  </si>
  <si>
    <t>20.6 (17.6-26.4)</t>
  </si>
  <si>
    <t>4.5 (2.9-5.2)</t>
  </si>
  <si>
    <t>52 (46-59)</t>
  </si>
  <si>
    <t>20.5 (18-22.5)</t>
  </si>
  <si>
    <t>48.9 (45.5-52.5)</t>
  </si>
  <si>
    <t>89 (68-107)</t>
  </si>
  <si>
    <t>17.5 (14-21.6)</t>
  </si>
  <si>
    <t>10 (8.5-11.5)</t>
  </si>
  <si>
    <t>10.5 (10-11.5)</t>
  </si>
  <si>
    <t>3 (2-3.5)</t>
  </si>
  <si>
    <t>4.5 (4-5)</t>
  </si>
  <si>
    <t>3.5 (3-4)</t>
  </si>
  <si>
    <t>11.5 (10-12.5)</t>
  </si>
  <si>
    <t>4 (3.5-5)</t>
  </si>
  <si>
    <t>116 (69-151)</t>
  </si>
  <si>
    <t>138 (110-172)</t>
  </si>
  <si>
    <t>337 (233-437)</t>
  </si>
  <si>
    <t>215 (141-297)</t>
  </si>
  <si>
    <t>17.5 (15-20.5)</t>
  </si>
  <si>
    <t>13.5 (10.5-18)</t>
  </si>
  <si>
    <t>4.5 (4-5.5)</t>
  </si>
  <si>
    <t>3.5 (2.5-4)</t>
  </si>
  <si>
    <t>23 (5-59.5)</t>
  </si>
  <si>
    <t>94 (88-114)</t>
  </si>
  <si>
    <t>72 (62-81)</t>
  </si>
  <si>
    <t>19.5 (15-26)</t>
  </si>
  <si>
    <t>19 (12-24)</t>
  </si>
  <si>
    <t>442 (337-558)</t>
  </si>
  <si>
    <t>424 (318-547)</t>
  </si>
  <si>
    <t>28.5 (20-40)</t>
  </si>
  <si>
    <t>20 (17-24)</t>
  </si>
  <si>
    <t>38.5 (26-78)</t>
  </si>
  <si>
    <t>18 (11.5-25.5)</t>
  </si>
  <si>
    <t>26 (22-34)</t>
  </si>
  <si>
    <t>24 (18.5-29)</t>
  </si>
  <si>
    <t>8.5 (6.5-12)</t>
  </si>
  <si>
    <t>1548 (1314-1960)</t>
  </si>
  <si>
    <t>24.5 (21-30.5)</t>
  </si>
  <si>
    <t>63.3 (54-78)</t>
  </si>
  <si>
    <t>12.7 (11.4-14.8)</t>
  </si>
  <si>
    <t>5.5 (4.3-7.1)</t>
  </si>
  <si>
    <t>22.5 (16.7-25.2)</t>
  </si>
  <si>
    <t>4.1 (3-4.9)</t>
  </si>
  <si>
    <t>20 (18.5-22)</t>
  </si>
  <si>
    <t>47.9 (44-51)</t>
  </si>
  <si>
    <t>73 (52-93)</t>
  </si>
  <si>
    <t>31 (28-34.5)</t>
  </si>
  <si>
    <t>12 (9.5-16)</t>
  </si>
  <si>
    <t>593 (514-776)</t>
  </si>
  <si>
    <t>17.8 (13.5-21.6)</t>
  </si>
  <si>
    <t>9.5 (8-11)</t>
  </si>
  <si>
    <t>10.5 (10-11)</t>
  </si>
  <si>
    <t>3 (2-4)</t>
  </si>
  <si>
    <t>4.5 (4-6)</t>
  </si>
  <si>
    <t>3.75 (2.5-4)</t>
  </si>
  <si>
    <t>11 (10-12.5)</t>
  </si>
  <si>
    <t>102 (66-121)</t>
  </si>
  <si>
    <t>122 (100-138)</t>
  </si>
  <si>
    <t>296 (220-373)</t>
  </si>
  <si>
    <t>165 (180-246)</t>
  </si>
  <si>
    <t>16 (14-17.5)</t>
  </si>
  <si>
    <t>12.75 (10-15.5)</t>
  </si>
  <si>
    <t>4 (3-5.5)</t>
  </si>
  <si>
    <t>3 (2.5-4)</t>
  </si>
  <si>
    <t>23 (0-65.5)</t>
  </si>
  <si>
    <t>94 (86-104)</t>
  </si>
  <si>
    <t>75 (68-82)</t>
  </si>
  <si>
    <t>21 (17-32)</t>
  </si>
  <si>
    <t>8 (6-11.5)</t>
  </si>
  <si>
    <t>Female (sugarcane)</t>
  </si>
  <si>
    <t>H. loofi</t>
  </si>
  <si>
    <t>6-9 annuli</t>
  </si>
  <si>
    <t>Incompleted areolated</t>
  </si>
  <si>
    <t>2360 (2120-2580)</t>
  </si>
  <si>
    <t>56 (47-66)</t>
  </si>
  <si>
    <t>14.3 (13-16)</t>
  </si>
  <si>
    <t>6.3 (5.7-7.2)</t>
  </si>
  <si>
    <t>17.3 (15-19)</t>
  </si>
  <si>
    <t>4.8 (4.1-5.6)</t>
  </si>
  <si>
    <t>54 (50-57)</t>
  </si>
  <si>
    <t>36 (35-37)</t>
  </si>
  <si>
    <t>48 (46-49)</t>
  </si>
  <si>
    <t>12 (8-15)</t>
  </si>
  <si>
    <t>Paratype (Female) Oegstgeest</t>
  </si>
  <si>
    <t>2240 (1810-2550)</t>
  </si>
  <si>
    <t>55 (43-60)</t>
  </si>
  <si>
    <t>12.1 (11-14)</t>
  </si>
  <si>
    <t>5.1 (4.8-6.9)</t>
  </si>
  <si>
    <t>17 (14-20)</t>
  </si>
  <si>
    <t>4.6 (4.1-5.2)</t>
  </si>
  <si>
    <t>35 (34-36)</t>
  </si>
  <si>
    <t>48 (47-50)</t>
  </si>
  <si>
    <t>13 (11-15)</t>
  </si>
  <si>
    <t>Bert &amp; Geraet, 2000</t>
  </si>
  <si>
    <t>Bert &amp; Geraert, 2000 (Female)</t>
  </si>
  <si>
    <t>2506 (2221-2862)</t>
  </si>
  <si>
    <t>60.4 (53.1-64.5)</t>
  </si>
  <si>
    <t>15.8 (14.8-18.2)</t>
  </si>
  <si>
    <t>4.6 (4.2-5.4)</t>
  </si>
  <si>
    <t>18.9 (17.8-19.8)</t>
  </si>
  <si>
    <t>4.3 (4.1-4.4)</t>
  </si>
  <si>
    <t>53.8 (52.8-54.2)</t>
  </si>
  <si>
    <t>35.9 (33.6-38.3)</t>
  </si>
  <si>
    <t>128.5 (113-144.3)</t>
  </si>
  <si>
    <t>5 (3.4-8.2)</t>
  </si>
  <si>
    <t>172 (164-178)</t>
  </si>
  <si>
    <t>544 (494-591)</t>
  </si>
  <si>
    <t>Germany (Female)</t>
  </si>
  <si>
    <t>2620 (2130-3240)</t>
  </si>
  <si>
    <t>44 (37.5-54)</t>
  </si>
  <si>
    <t>60 (49-69)</t>
  </si>
  <si>
    <t>15 (13.1-19.7)</t>
  </si>
  <si>
    <t>5 (4.3-5.9)</t>
  </si>
  <si>
    <t>18 (16.1-20.9)</t>
  </si>
  <si>
    <t>4.8 (3.6-6.1)</t>
  </si>
  <si>
    <t>53 (47-56)</t>
  </si>
  <si>
    <t>37.7 (35-41.6)</t>
  </si>
  <si>
    <t>147 (115-182)</t>
  </si>
  <si>
    <t>178 (159-200)</t>
  </si>
  <si>
    <t>117 (100-131)</t>
  </si>
  <si>
    <t>2-4 annuli, SE posterior to hemizonid</t>
  </si>
  <si>
    <t>Pointed tail terminus, mostly ventral</t>
  </si>
  <si>
    <t>20-30 annuli</t>
  </si>
  <si>
    <t>2100 (2070-2120)</t>
  </si>
  <si>
    <t>52 (51-54)</t>
  </si>
  <si>
    <t>13.5 (13-14)</t>
  </si>
  <si>
    <t>6.6 (5.9-7.3)</t>
  </si>
  <si>
    <t>18.5 (18-19)</t>
  </si>
  <si>
    <t>4.8 (4.7-4.9)</t>
  </si>
  <si>
    <t>32 (31-33)</t>
  </si>
  <si>
    <t>43 (42-44)</t>
  </si>
  <si>
    <t>14 (12-16)</t>
  </si>
  <si>
    <t>Paratype (Male) Oegstgeest</t>
  </si>
  <si>
    <t>1940 (1800-2140)</t>
  </si>
  <si>
    <t>53 (48-60)</t>
  </si>
  <si>
    <t>5.9 (4.8-6.9)</t>
  </si>
  <si>
    <t>17 (15-18)</t>
  </si>
  <si>
    <t>4.5 (3.9-4.8)</t>
  </si>
  <si>
    <t>33 (31-34)</t>
  </si>
  <si>
    <t>40 (38-43)</t>
  </si>
  <si>
    <t>Bert &amp; Geraert, 2000 (Male)</t>
  </si>
  <si>
    <t>2098 (2010-2231)</t>
  </si>
  <si>
    <t>55.8 (47.8-64.6)</t>
  </si>
  <si>
    <t>13 (11.9-14)</t>
  </si>
  <si>
    <t>4.9 (4.7-5.1)</t>
  </si>
  <si>
    <t>17.8 (17.3-18.1)</t>
  </si>
  <si>
    <t>5.6 (5.2-6)</t>
  </si>
  <si>
    <t>32.7 (31.3-34.5)</t>
  </si>
  <si>
    <t>119 (113.5-123.6)</t>
  </si>
  <si>
    <t>38.7 (37-40.5)</t>
  </si>
  <si>
    <t>12.6 (11.5-13.8)</t>
  </si>
  <si>
    <t>4.2 (3.9-4.5)</t>
  </si>
  <si>
    <t>153 (143-166)</t>
  </si>
  <si>
    <t>442 (404-473)</t>
  </si>
  <si>
    <t>Germany (Male)</t>
  </si>
  <si>
    <t>2520 (1950-2740)</t>
  </si>
  <si>
    <t>41 (37-44)</t>
  </si>
  <si>
    <t>61 (52-67)</t>
  </si>
  <si>
    <t>13.9 (10.8-14.9)</t>
  </si>
  <si>
    <t>4.8 (4.3-5.4)</t>
  </si>
  <si>
    <t>16.4 (15.2-17.7)</t>
  </si>
  <si>
    <t>6.2 (5-7)</t>
  </si>
  <si>
    <t>35.5 (31.3-38)</t>
  </si>
  <si>
    <t>154 (110-170)</t>
  </si>
  <si>
    <t>42.5 (37.5-50)</t>
  </si>
  <si>
    <t>13.5 (11-16)</t>
  </si>
  <si>
    <t>180 (166-191)</t>
  </si>
  <si>
    <t>116 (104-120)</t>
  </si>
  <si>
    <t>H. asteromucronata (Holotype)</t>
  </si>
  <si>
    <t>H. asteromucronata (Paratype)</t>
  </si>
  <si>
    <t>2491-2519</t>
  </si>
  <si>
    <t>42.4-46</t>
  </si>
  <si>
    <t>5.1-6.1</t>
  </si>
  <si>
    <t>17.8-21.2</t>
  </si>
  <si>
    <t>55.8-57.4</t>
  </si>
  <si>
    <t>34.7-35.8</t>
  </si>
  <si>
    <t>H. marina</t>
  </si>
  <si>
    <t>ventral projection</t>
  </si>
  <si>
    <t>2150 (1800-2480)</t>
  </si>
  <si>
    <t>65 (51-77)</t>
  </si>
  <si>
    <t>3.5 (3-3.9)</t>
  </si>
  <si>
    <t>14.1 (13-15)</t>
  </si>
  <si>
    <t>6.3 (5.9-7.3)</t>
  </si>
  <si>
    <t>52 (48-54)</t>
  </si>
  <si>
    <t>24 (22-25)</t>
  </si>
  <si>
    <t>51 (50-53)</t>
  </si>
  <si>
    <t>16 (12-20)</t>
  </si>
  <si>
    <t>1390 (1210-1450)</t>
  </si>
  <si>
    <t>45.1 (38.2-55.6)</t>
  </si>
  <si>
    <t>12.9 (10.2-15)</t>
  </si>
  <si>
    <t>56.8 (48.5-62.1)</t>
  </si>
  <si>
    <t>23.1 (21-22.4)</t>
  </si>
  <si>
    <t>1530 (1430-1630)</t>
  </si>
  <si>
    <t>60 (53-67)</t>
  </si>
  <si>
    <t>13.2 (11-15)</t>
  </si>
  <si>
    <t>3.3 (3-3.6)</t>
  </si>
  <si>
    <t>13.5 (12-15)</t>
  </si>
  <si>
    <t>5.7 (5.1-6.3)</t>
  </si>
  <si>
    <t>22 (20-24)</t>
  </si>
  <si>
    <t>12.5 (12-13)</t>
  </si>
  <si>
    <t>H. mexicana (Sher, 1968)</t>
  </si>
  <si>
    <t>SE posterior pharyn-intestinal junction</t>
  </si>
  <si>
    <t>notch on ventral side</t>
  </si>
  <si>
    <t>Not areolated</t>
  </si>
  <si>
    <t>Liao et al., 2000</t>
  </si>
  <si>
    <t>1390 (1260-1480)</t>
  </si>
  <si>
    <t>49.2 (49.1-54.1)</t>
  </si>
  <si>
    <t>8 (6.8-12)</t>
  </si>
  <si>
    <t>15.5 (13.8-17.8)</t>
  </si>
  <si>
    <t>52.9 (50.1-55)</t>
  </si>
  <si>
    <t>H. microtyla</t>
  </si>
  <si>
    <t>SE same level to pharyn-intestinal junction</t>
  </si>
  <si>
    <t>Pointed peg-like extension</t>
  </si>
  <si>
    <t>1210 (930-1450)</t>
  </si>
  <si>
    <t>43 (36-53)</t>
  </si>
  <si>
    <t>8.6 (7-10)</t>
  </si>
  <si>
    <t>4.1 (3.6-4.8)</t>
  </si>
  <si>
    <t>15.2 (13-18)</t>
  </si>
  <si>
    <t>4.2 (3.3-4.6)</t>
  </si>
  <si>
    <t>56 (53-58)</t>
  </si>
  <si>
    <t>21 (16-27)</t>
  </si>
  <si>
    <t>1279 (967-1399)</t>
  </si>
  <si>
    <t>47.9 (43-51.8)</t>
  </si>
  <si>
    <t>10.2 (8.6-13.3)</t>
  </si>
  <si>
    <t>4.1 (3.3-5.2)</t>
  </si>
  <si>
    <t>15.3 (13.4-17.3)</t>
  </si>
  <si>
    <t>4.2 (3.8-4.9)</t>
  </si>
  <si>
    <t>54.1 (52.2-55.4)</t>
  </si>
  <si>
    <t>19.9 (17.6-21.5)</t>
  </si>
  <si>
    <t>1140 (1000-1210)</t>
  </si>
  <si>
    <t>37 (32-39)</t>
  </si>
  <si>
    <t>9.6 (8-11)</t>
  </si>
  <si>
    <t>4.4 (3.4-5.2)</t>
  </si>
  <si>
    <t>16.6 (15-18)</t>
  </si>
  <si>
    <t>3.4 (3-3.6)</t>
  </si>
  <si>
    <t>20 (19-21)</t>
  </si>
  <si>
    <t>50 (49-50)</t>
  </si>
  <si>
    <t>33 (30-36)</t>
  </si>
  <si>
    <t>11 (8-12)</t>
  </si>
  <si>
    <t>20 (17-23)</t>
  </si>
  <si>
    <t>H. miticausa</t>
  </si>
  <si>
    <t>continue, hemispherical</t>
  </si>
  <si>
    <t>Hemizonid 3-4 annuli anterior SE</t>
  </si>
  <si>
    <t>Opposite or slightly anterior to pharynx-intestine junction</t>
  </si>
  <si>
    <t>round or pointed ventral projection</t>
  </si>
  <si>
    <t>19-25 annuli</t>
  </si>
  <si>
    <t>Filled, round to oval shape</t>
  </si>
  <si>
    <t>intestine not overlapping rectum</t>
  </si>
  <si>
    <t>Bridge et al., 1983</t>
  </si>
  <si>
    <t>1720 (1600-1860)</t>
  </si>
  <si>
    <t>53.5 (49.2-58.8)</t>
  </si>
  <si>
    <t>11.6 (10.5-12.6)</t>
  </si>
  <si>
    <t>4.4 (3.8-4.8)</t>
  </si>
  <si>
    <t>17 (15.2-18.9)</t>
  </si>
  <si>
    <t>53.7 (49.4-57.2)</t>
  </si>
  <si>
    <t>48.5 (47-50)</t>
  </si>
  <si>
    <t>20.5 (18.4-25)</t>
  </si>
  <si>
    <t>4 (3.5-4.5)</t>
  </si>
  <si>
    <t>1580 (1520-1650)</t>
  </si>
  <si>
    <t>52.1 (49.1-54.7)</t>
  </si>
  <si>
    <t>11.2 (10.7-12.3)</t>
  </si>
  <si>
    <t>4.3 (3.7-4.6)</t>
  </si>
  <si>
    <t>18 (17-19.2)</t>
  </si>
  <si>
    <t>19 (18.5-20)</t>
  </si>
  <si>
    <t>47 (44-50)</t>
  </si>
  <si>
    <t>33 (31-37)</t>
  </si>
  <si>
    <t>9.5 (9-11)</t>
  </si>
  <si>
    <t>3.5 (3-4.5)</t>
  </si>
  <si>
    <t>H. kaverii</t>
  </si>
  <si>
    <t xml:space="preserve">hemispherical </t>
  </si>
  <si>
    <t>SE posterior to Hemizonid</t>
  </si>
  <si>
    <t>SE posterior to pharynx-intestine junction</t>
  </si>
  <si>
    <t>Pointed</t>
  </si>
  <si>
    <t>15-18 annuli</t>
  </si>
  <si>
    <t>no areolated</t>
  </si>
  <si>
    <t>Sivakumar &amp; Khan, 1982</t>
  </si>
  <si>
    <t>1590 (1480-1840)</t>
  </si>
  <si>
    <t>56 (49.5-63.8)</t>
  </si>
  <si>
    <t>11.9 (9.3-16.6)</t>
  </si>
  <si>
    <t>4.6 (4-6.4)</t>
  </si>
  <si>
    <t>16.8 (14.6-20)</t>
  </si>
  <si>
    <t>4.4 (3.4-5.5)</t>
  </si>
  <si>
    <t>51.5 (48.5-54.3)</t>
  </si>
  <si>
    <t>24 (23.5-25)</t>
  </si>
  <si>
    <t>50.6 (48.5-52.3)</t>
  </si>
  <si>
    <t>19.9 (16.4-22.3)</t>
  </si>
  <si>
    <t>1590 (1410-1720)</t>
  </si>
  <si>
    <t>58.2 (46.7-64.9)</t>
  </si>
  <si>
    <t>10.8 (9.5-12.6)</t>
  </si>
  <si>
    <t>4.8 (4-5)</t>
  </si>
  <si>
    <t>17.6 (14.8-19.2)</t>
  </si>
  <si>
    <t>24.1 (23-35)</t>
  </si>
  <si>
    <t>50.8 (47.8-55.8)</t>
  </si>
  <si>
    <t>27.8 (24-33)</t>
  </si>
  <si>
    <t>9.5 (9.3-10)</t>
  </si>
  <si>
    <t>16.6 (13.8-20.6)</t>
  </si>
  <si>
    <t>H. magna</t>
  </si>
  <si>
    <t>135-160</t>
  </si>
  <si>
    <t>round</t>
  </si>
  <si>
    <t>150-160</t>
  </si>
  <si>
    <t>112-118</t>
  </si>
  <si>
    <t>220-240</t>
  </si>
  <si>
    <t>3 annuli, SE just posterior to hemizonid</t>
  </si>
  <si>
    <t>claw like spine</t>
  </si>
  <si>
    <t>40-62</t>
  </si>
  <si>
    <t>Siddiqi, 1966</t>
  </si>
  <si>
    <t>2400-2700</t>
  </si>
  <si>
    <t>65-72</t>
  </si>
  <si>
    <t>17-20</t>
  </si>
  <si>
    <t>50-52</t>
  </si>
  <si>
    <t>28-29</t>
  </si>
  <si>
    <t xml:space="preserve">H. dubia liao et al., 2000 </t>
  </si>
  <si>
    <t>1700 (1451-2160)</t>
  </si>
  <si>
    <t>55.1 (49.7-60.1)</t>
  </si>
  <si>
    <t>13.8 (12.8-15.4)</t>
  </si>
  <si>
    <t>16.5 (14.9-18.2)</t>
  </si>
  <si>
    <t>57.6 (49-63.1)</t>
  </si>
  <si>
    <t>2200-2600</t>
  </si>
  <si>
    <t>65-70</t>
  </si>
  <si>
    <t>13-15</t>
  </si>
  <si>
    <t>33-35</t>
  </si>
  <si>
    <t>30-36</t>
  </si>
  <si>
    <t>H. orycrena</t>
  </si>
  <si>
    <t>133-139</t>
  </si>
  <si>
    <t>3 annuli, SE posterior to hemizonid</t>
  </si>
  <si>
    <t>fine mucro</t>
  </si>
  <si>
    <t>Sultana, 1979</t>
  </si>
  <si>
    <t>1500-1720</t>
  </si>
  <si>
    <t>63-84</t>
  </si>
  <si>
    <t>13-19</t>
  </si>
  <si>
    <t>51-56</t>
  </si>
  <si>
    <t>1200-1600</t>
  </si>
  <si>
    <t>58-68</t>
  </si>
  <si>
    <t>(13-15)</t>
  </si>
  <si>
    <t>(4-7)</t>
  </si>
  <si>
    <t>(5-11)</t>
  </si>
  <si>
    <t>H. mucronata</t>
  </si>
  <si>
    <t>1890 (1720-2220)</t>
  </si>
  <si>
    <t>54 (57-60)</t>
  </si>
  <si>
    <t>4.9 (4.6-5.2)</t>
  </si>
  <si>
    <t>18.7 (18-20)</t>
  </si>
  <si>
    <t>4.4 (4.1-5.1)</t>
  </si>
  <si>
    <t>51 (49-53)</t>
  </si>
  <si>
    <t>27 (26-29)</t>
  </si>
  <si>
    <t>14 (10-16)</t>
  </si>
  <si>
    <t>ventral? projection or mucro</t>
  </si>
  <si>
    <t>1760 (1700-1830)</t>
  </si>
  <si>
    <t>54 (52-60)</t>
  </si>
  <si>
    <t>12.5 (12-14)</t>
  </si>
  <si>
    <t>5 (4.7-5.4)</t>
  </si>
  <si>
    <t>19.4 (17-21)</t>
  </si>
  <si>
    <t>26 (25-27)</t>
  </si>
  <si>
    <t>33 (29-35)</t>
  </si>
  <si>
    <t>11 (10-14)</t>
  </si>
  <si>
    <t>15 (11-19)</t>
  </si>
  <si>
    <t xml:space="preserve"> </t>
  </si>
  <si>
    <t>Chen et al., 2006</t>
  </si>
  <si>
    <t>Paratype (Female) Bay</t>
  </si>
  <si>
    <t>2000 (1670-2210)</t>
  </si>
  <si>
    <t>62 (54-70)</t>
  </si>
  <si>
    <t>14.6 (12-16)</t>
  </si>
  <si>
    <t>6.8 (5.1-7.6)</t>
  </si>
  <si>
    <t>22.9 (19-26)</t>
  </si>
  <si>
    <t>4 (3-4.8)</t>
  </si>
  <si>
    <t>26 (24-28)</t>
  </si>
  <si>
    <t>11 (9-14)</t>
  </si>
  <si>
    <t>Paratype (Female) Bangkok</t>
  </si>
  <si>
    <t>2170 (1900-2390)</t>
  </si>
  <si>
    <t>57 (50-66)</t>
  </si>
  <si>
    <t>15.1 (13-16)</t>
  </si>
  <si>
    <t>7.1 (5.7-8.5)</t>
  </si>
  <si>
    <t>23.5 (18-28)</t>
  </si>
  <si>
    <t>3.7 (3-4.7)</t>
  </si>
  <si>
    <t>51 (49-56)</t>
  </si>
  <si>
    <t>27 (24-29)</t>
  </si>
  <si>
    <t>9 (6-12)</t>
  </si>
  <si>
    <t>Puyan (Female)</t>
  </si>
  <si>
    <t>2020 (1770-2370)</t>
  </si>
  <si>
    <t>60.6 (49.5-76.8)</t>
  </si>
  <si>
    <t>23.5 (20.9-26.6)</t>
  </si>
  <si>
    <t>6.3 (5.6-6.8)</t>
  </si>
  <si>
    <t>22 (18.4-26.4)</t>
  </si>
  <si>
    <t>3.8 (3.3-4.4)</t>
  </si>
  <si>
    <t>51 (43.5-55.2)</t>
  </si>
  <si>
    <t>24.7 (23.3-26.7)</t>
  </si>
  <si>
    <t>92 (77-108)</t>
  </si>
  <si>
    <t>121 (98-137)</t>
  </si>
  <si>
    <t>24 (22-28)</t>
  </si>
  <si>
    <t>6 (5-6.9)</t>
  </si>
  <si>
    <t>Lunbei (Female)</t>
  </si>
  <si>
    <t>2120 (1880-2430)</t>
  </si>
  <si>
    <t>63.7 (53.6-72.2)</t>
  </si>
  <si>
    <t>23.5 (21.2-27)</t>
  </si>
  <si>
    <t>6.4 (5.7-6.8)</t>
  </si>
  <si>
    <t>22.6 (19-24.7)</t>
  </si>
  <si>
    <t>3.9 (3.4-4.3)</t>
  </si>
  <si>
    <t>52 (49.3-55.2)</t>
  </si>
  <si>
    <t>24.4 (23.3-25)</t>
  </si>
  <si>
    <t>94 (85-110)</t>
  </si>
  <si>
    <t>13.2-13.4</t>
  </si>
  <si>
    <t>126 (100-140)</t>
  </si>
  <si>
    <t>6 (5.2-6.6)</t>
  </si>
  <si>
    <t>Jutang (Female)</t>
  </si>
  <si>
    <t>2050 (1880-2350)</t>
  </si>
  <si>
    <t>62.8 (57-69.7)</t>
  </si>
  <si>
    <t>22 (19.5-24.2)</t>
  </si>
  <si>
    <t>6.9 (6.1-7.4)</t>
  </si>
  <si>
    <t>22.9 (18.6-29.9)</t>
  </si>
  <si>
    <t>3.9 (3.2-4.4)</t>
  </si>
  <si>
    <t>52.5 (48.7-55.6)</t>
  </si>
  <si>
    <t>24.5 (23.7-25.8)</t>
  </si>
  <si>
    <t>90 (75-101)</t>
  </si>
  <si>
    <t>132 (111-149)</t>
  </si>
  <si>
    <t>23 (22-26)</t>
  </si>
  <si>
    <t>6.4 (5.4-7.4)</t>
  </si>
  <si>
    <t>Tianjung (Female)</t>
  </si>
  <si>
    <t>2170 (1830-2330)</t>
  </si>
  <si>
    <t>64.6 (56.9-84.1)</t>
  </si>
  <si>
    <t>24.1 (22.1-25.5)</t>
  </si>
  <si>
    <t>7.1 (6.5-7.8)</t>
  </si>
  <si>
    <t>25.3 (21-33.2)</t>
  </si>
  <si>
    <t>3.7 (2.5-4.3)</t>
  </si>
  <si>
    <t>50.5 (47.2-54.7)</t>
  </si>
  <si>
    <t>24.7 (22.3-26.7)</t>
  </si>
  <si>
    <t>48.3 (43-50.6)</t>
  </si>
  <si>
    <t>87 (60-103)</t>
  </si>
  <si>
    <t>13.1 (10.7-15.4)</t>
  </si>
  <si>
    <t>3.2 (2.5-4)</t>
  </si>
  <si>
    <t>128 (107-145)</t>
  </si>
  <si>
    <t>5.9 (5.4-6.3)</t>
  </si>
  <si>
    <t>shijou (Female)</t>
  </si>
  <si>
    <t>2290 (2010-2550)</t>
  </si>
  <si>
    <t>65.6 (52.8-75)</t>
  </si>
  <si>
    <t>25.1 (22.9-27.4)</t>
  </si>
  <si>
    <t>7.1 (5.8-8.8)</t>
  </si>
  <si>
    <t>22.8 (18.5-24.8)</t>
  </si>
  <si>
    <t>4.2 (3.6-5)</t>
  </si>
  <si>
    <t>50.3 (48.3-52.4)</t>
  </si>
  <si>
    <t>25.1 (24-27.3)</t>
  </si>
  <si>
    <t>46.9 (43.3-48.6)</t>
  </si>
  <si>
    <t>102 (82-119)</t>
  </si>
  <si>
    <t>13.5 (11.1-15.8)</t>
  </si>
  <si>
    <t>3.4 (2.8-4)</t>
  </si>
  <si>
    <t>126 (107-150)</t>
  </si>
  <si>
    <t>24 (23-27)</t>
  </si>
  <si>
    <t>5.5 (4.7-6)</t>
  </si>
  <si>
    <t>Beidou (Female)</t>
  </si>
  <si>
    <t>2230 (2010-2450)</t>
  </si>
  <si>
    <t>70.3 (56.2-80.7)</t>
  </si>
  <si>
    <t>23.3 (19.4-25.4)</t>
  </si>
  <si>
    <t>6.2 (5.7-6.6)</t>
  </si>
  <si>
    <t>22.8 (20.3-27.2)</t>
  </si>
  <si>
    <t>4.1 (3.5-4.8)</t>
  </si>
  <si>
    <t>50.2 (47.3-53.4)</t>
  </si>
  <si>
    <t>25.2 (24.3-26.7)</t>
  </si>
  <si>
    <t>48 (45.7-49.8)</t>
  </si>
  <si>
    <t>99 (90-118)</t>
  </si>
  <si>
    <t>13 (10.9-15.9)</t>
  </si>
  <si>
    <t>3.3 (2.7-3.9)</t>
  </si>
  <si>
    <t>135 (115-145)</t>
  </si>
  <si>
    <t>24 (20-26)</t>
  </si>
  <si>
    <t>6 (5.6-6.7)</t>
  </si>
  <si>
    <t>Cihton (Female)</t>
  </si>
  <si>
    <t>2220 (2000-2360)</t>
  </si>
  <si>
    <t>65.7 (57.9-72.5)</t>
  </si>
  <si>
    <t>24.3 (20.4-27.1)</t>
  </si>
  <si>
    <t>7.1-7.5</t>
  </si>
  <si>
    <t>23.2 (19.2-26.7)</t>
  </si>
  <si>
    <t>4.1 (3.7-4.8)</t>
  </si>
  <si>
    <t>49.9 (47.3-53.2)</t>
  </si>
  <si>
    <t>24.5 (23.7-25.3)</t>
  </si>
  <si>
    <t>48.7 (46.8-50.8)</t>
  </si>
  <si>
    <t>96 (83-107)</t>
  </si>
  <si>
    <t>13.9 (10.8-16.3)</t>
  </si>
  <si>
    <t>3.4 (2.7-4)</t>
  </si>
  <si>
    <t>127 (103-142)</t>
  </si>
  <si>
    <t>24 (20-27)</t>
  </si>
  <si>
    <t>5.8 (4.5-6.6)</t>
  </si>
  <si>
    <t>Dounan (Female)</t>
  </si>
  <si>
    <t>2150 (1940-2490)</t>
  </si>
  <si>
    <t>67.3 (55.4-82.4)</t>
  </si>
  <si>
    <t>23.3 (20.9-25.3)</t>
  </si>
  <si>
    <t>5.7 (5.5-6.1)</t>
  </si>
  <si>
    <t>22.4 (19.5-26.8)</t>
  </si>
  <si>
    <t>4 (3.5-5.1)</t>
  </si>
  <si>
    <t>51.9 (50.5-54.1)</t>
  </si>
  <si>
    <t>25 (24-26.3)</t>
  </si>
  <si>
    <t>47.2 (44.5-49.4)</t>
  </si>
  <si>
    <t>98 (83-128)</t>
  </si>
  <si>
    <t>13.8 (10.4-16.7)</t>
  </si>
  <si>
    <t>3.5 (2.7-4)</t>
  </si>
  <si>
    <t>133 (117-153)</t>
  </si>
  <si>
    <t>24 (22-31)</t>
  </si>
  <si>
    <t>6.2 (5.7-6.9)</t>
  </si>
  <si>
    <t>India (Female) topotype</t>
  </si>
  <si>
    <t>Hongkong (Female)</t>
  </si>
  <si>
    <t>2060 (1830-2260)</t>
  </si>
  <si>
    <t>55.6 (50.8-62.2)</t>
  </si>
  <si>
    <t>8.2 (6.8-9.2)</t>
  </si>
  <si>
    <t>21.9 (19.1-25.6)</t>
  </si>
  <si>
    <t>3.6 (3.1-4.4)</t>
  </si>
  <si>
    <t>51.4 (48.8-54)</t>
  </si>
  <si>
    <t>27.7 (26-28.6)</t>
  </si>
  <si>
    <t>52.2 (46.3-55.6)</t>
  </si>
  <si>
    <t>12.3 (9.3-15.7)</t>
  </si>
  <si>
    <t>Philippines (Femalle)</t>
  </si>
  <si>
    <t>Thailand (Female)</t>
  </si>
  <si>
    <t>H. indica liao et al. 2000</t>
  </si>
  <si>
    <t>1720 (1602-1856)</t>
  </si>
  <si>
    <t>53.9 (51-56.5)</t>
  </si>
  <si>
    <t>13.3 (11.7-15)</t>
  </si>
  <si>
    <t>5.8 (5.3-6.4)</t>
  </si>
  <si>
    <t>20.6 (20.1-21.7)</t>
  </si>
  <si>
    <t>3.8 (3.6-4)</t>
  </si>
  <si>
    <t>52.1 (49.9-54.8)</t>
  </si>
  <si>
    <t>H. mangaloriensis liao et al., 2000</t>
  </si>
  <si>
    <t>1456-1596</t>
  </si>
  <si>
    <t>44.8-48.2</t>
  </si>
  <si>
    <t>12.3-14</t>
  </si>
  <si>
    <t>5.1-5.9</t>
  </si>
  <si>
    <t>16.4-19</t>
  </si>
  <si>
    <t>3.4-3.8</t>
  </si>
  <si>
    <t>51.8-52.6</t>
  </si>
  <si>
    <t>H. mucronata liao et al., 2000</t>
  </si>
  <si>
    <t>1900 (1612-2158)</t>
  </si>
  <si>
    <t>58.2 (51-66.8)</t>
  </si>
  <si>
    <t>14 (11.3-16)</t>
  </si>
  <si>
    <t>6.2 (5.5-7.9)</t>
  </si>
  <si>
    <t>21.4 (19-26.7)</t>
  </si>
  <si>
    <t>52.3 (48.6-55)</t>
  </si>
  <si>
    <t>26.4 (24-28.6)</t>
  </si>
  <si>
    <t>Paratype (Male) Bay</t>
  </si>
  <si>
    <t>1860 (1550-2030)</t>
  </si>
  <si>
    <t>57 (49-62)</t>
  </si>
  <si>
    <t>12.9 (11-14)</t>
  </si>
  <si>
    <t>22.6 (19-24)</t>
  </si>
  <si>
    <t>3.8 (3.4-4.6)</t>
  </si>
  <si>
    <t>25 (24-27)</t>
  </si>
  <si>
    <t>Paratype (Male) Bangkok</t>
  </si>
  <si>
    <t>1930 (1850-2500)</t>
  </si>
  <si>
    <t>57 (54-60)</t>
  </si>
  <si>
    <t>6.1 (5.6-6.6)</t>
  </si>
  <si>
    <t>24.1 (22-26)</t>
  </si>
  <si>
    <t>3.7 (3.4-4.2)</t>
  </si>
  <si>
    <t>34 (32-36)</t>
  </si>
  <si>
    <t>11 (9-12)</t>
  </si>
  <si>
    <t>9 (6-11)</t>
  </si>
  <si>
    <t>Puyan (Male)</t>
  </si>
  <si>
    <t>1730 (1570-1940)</t>
  </si>
  <si>
    <t>60.2 (54.2-70.9)</t>
  </si>
  <si>
    <t>20.2 (18-22.3)</t>
  </si>
  <si>
    <t>20.5 (16.9-22.6)</t>
  </si>
  <si>
    <t>4.3 (3.9-5.3)</t>
  </si>
  <si>
    <t>23.8 (22-25)</t>
  </si>
  <si>
    <t>85 (70-95)</t>
  </si>
  <si>
    <t>31.6 (28.3-34.2)</t>
  </si>
  <si>
    <t>120 (92-132)</t>
  </si>
  <si>
    <t>7 (5.9-8.3)</t>
  </si>
  <si>
    <t>Lunbei (Male)</t>
  </si>
  <si>
    <t>2030 (1660-2250)</t>
  </si>
  <si>
    <t>67.7 (61.5-73)</t>
  </si>
  <si>
    <t>23.1 (20.2-24.9)</t>
  </si>
  <si>
    <t>6.4 (5.7-7.3)</t>
  </si>
  <si>
    <t>23.1 (17.5-26.3)</t>
  </si>
  <si>
    <t>4.2 (3.8-4.7)</t>
  </si>
  <si>
    <t>24.1 (23.3-25.3)</t>
  </si>
  <si>
    <t>89 (75-95)</t>
  </si>
  <si>
    <t>31.4 (30-33.3)</t>
  </si>
  <si>
    <t>13.2-15.9</t>
  </si>
  <si>
    <t>3.3-3.7</t>
  </si>
  <si>
    <t>126 (117-140)</t>
  </si>
  <si>
    <t>21 (19-22)</t>
  </si>
  <si>
    <t>6.3 (5.5-7.2)</t>
  </si>
  <si>
    <t>Jutang (Male)</t>
  </si>
  <si>
    <t>1810 (1510-2030)</t>
  </si>
  <si>
    <t>60.4 (53.9-68.2)</t>
  </si>
  <si>
    <t>21 (18-24.5)</t>
  </si>
  <si>
    <t>20.1 (17.2-23.9)</t>
  </si>
  <si>
    <t>4.3 (3.5-4.9)</t>
  </si>
  <si>
    <t>24.1 (21.7-25)</t>
  </si>
  <si>
    <t>91 (73-103)</t>
  </si>
  <si>
    <t>32 (28.7-34.2)</t>
  </si>
  <si>
    <t>127 (115-143)</t>
  </si>
  <si>
    <t>7 (6.1-8.2)</t>
  </si>
  <si>
    <t>Shijou (Male)</t>
  </si>
  <si>
    <t>2020 (1780-2200)</t>
  </si>
  <si>
    <t>70.9 (65.7-74.4)</t>
  </si>
  <si>
    <t>23.1 (21.4-24.9)</t>
  </si>
  <si>
    <t>6.4 (5.5-7.5)</t>
  </si>
  <si>
    <t>23.1 (19.6-26.6)</t>
  </si>
  <si>
    <t>4.6 (3.8-5.1)</t>
  </si>
  <si>
    <t>23.6 (21.3-25.3)</t>
  </si>
  <si>
    <t>47.2 (45.1-50)</t>
  </si>
  <si>
    <t>88 (76-103)</t>
  </si>
  <si>
    <t>30.6 (25-32.5)</t>
  </si>
  <si>
    <t>14.3 (12.9-17)</t>
  </si>
  <si>
    <t>3.4 (3.1-3.9)</t>
  </si>
  <si>
    <t>124 (108-138)</t>
  </si>
  <si>
    <t>6.1 (5.6-6.7)</t>
  </si>
  <si>
    <t>India (Male) topotype</t>
  </si>
  <si>
    <t>Philippines (Male)</t>
  </si>
  <si>
    <t>1771-1820</t>
  </si>
  <si>
    <t>59-60.9</t>
  </si>
  <si>
    <t>12.6-12.7</t>
  </si>
  <si>
    <t>3.4-6.3</t>
  </si>
  <si>
    <t>19.7-24.6</t>
  </si>
  <si>
    <t>3.6-4.6</t>
  </si>
  <si>
    <t>31.5-35.1</t>
  </si>
  <si>
    <t>13-13.5</t>
  </si>
  <si>
    <t>82.5-84.5</t>
  </si>
  <si>
    <t>H. obesa</t>
  </si>
  <si>
    <t>3240-3412</t>
  </si>
  <si>
    <t>39.4-41</t>
  </si>
  <si>
    <t>6.3-6.6</t>
  </si>
  <si>
    <t>18.2-20.4</t>
  </si>
  <si>
    <t>57.4-59.1</t>
  </si>
  <si>
    <t>40.9-41.5</t>
  </si>
  <si>
    <t>H. exacta n. sp</t>
  </si>
  <si>
    <t>(16-20)</t>
  </si>
  <si>
    <t>(8-12)</t>
  </si>
  <si>
    <t>3 annuli,SE posterior to hemizonid</t>
  </si>
  <si>
    <t>central fine mucro</t>
  </si>
  <si>
    <t>over 50</t>
  </si>
  <si>
    <t>phasmid posterior to middle of tail</t>
  </si>
  <si>
    <t>Kakar et al., 1994</t>
  </si>
  <si>
    <t>1200-1800</t>
  </si>
  <si>
    <t>29-34</t>
  </si>
  <si>
    <t>6.8-8.8</t>
  </si>
  <si>
    <t>3.1-3.8</t>
  </si>
  <si>
    <t>21.6-27</t>
  </si>
  <si>
    <t>53-58</t>
  </si>
  <si>
    <t>45-54</t>
  </si>
  <si>
    <t>900-1100</t>
  </si>
  <si>
    <t>31-34</t>
  </si>
  <si>
    <t>(7-8)</t>
  </si>
  <si>
    <t>3.2-3.9</t>
  </si>
  <si>
    <t>19-21</t>
  </si>
  <si>
    <t>19-23</t>
  </si>
  <si>
    <t>H. oryzae</t>
  </si>
  <si>
    <t>1440 (1140-1630)</t>
  </si>
  <si>
    <t>60 (50-67)</t>
  </si>
  <si>
    <t>10.7 (8.8-12.1)</t>
  </si>
  <si>
    <t>5.7 (4.5-7.2)</t>
  </si>
  <si>
    <t>4.6 (4.3-5.5)</t>
  </si>
  <si>
    <t>17 (16-19)</t>
  </si>
  <si>
    <t>(93-111)</t>
  </si>
  <si>
    <t>Ventral mucro, a fine ventral projection</t>
  </si>
  <si>
    <t>49-54</t>
  </si>
  <si>
    <t>(12-17)</t>
  </si>
  <si>
    <t>no areolated, usually incomplete areolated</t>
  </si>
  <si>
    <t>Filled, round to oval</t>
  </si>
  <si>
    <t>1170 (1010-1400)</t>
  </si>
  <si>
    <t>59 (52-61)</t>
  </si>
  <si>
    <t>10 (9.1-11.3)</t>
  </si>
  <si>
    <t>5 (4.6-5.7)</t>
  </si>
  <si>
    <t>4.9 (4.1-5.4)</t>
  </si>
  <si>
    <t>47-50</t>
  </si>
  <si>
    <t>23 (18-26)</t>
  </si>
  <si>
    <t>8 (7-9)</t>
  </si>
  <si>
    <t>17 (13-18)</t>
  </si>
  <si>
    <t>Paratype (Female) Coimbatore</t>
  </si>
  <si>
    <t>1300 (1030-1550)</t>
  </si>
  <si>
    <t>57 (53-65)</t>
  </si>
  <si>
    <t>10.2 (7.9-11.7)</t>
  </si>
  <si>
    <t>4.9 (4.3-5.5)</t>
  </si>
  <si>
    <t>4.5 (3.9-5)</t>
  </si>
  <si>
    <t>54 (51-55)</t>
  </si>
  <si>
    <t>48 (46-50)</t>
  </si>
  <si>
    <t>Vovlas et al., 1996 (Female)</t>
  </si>
  <si>
    <t>1288 (1133-1490)</t>
  </si>
  <si>
    <t>27 (24-30)</t>
  </si>
  <si>
    <t>48 (37-54)</t>
  </si>
  <si>
    <t>11 (9.8-14)</t>
  </si>
  <si>
    <t>4.3 (3.4-5.8)</t>
  </si>
  <si>
    <t>15 (12-18)</t>
  </si>
  <si>
    <t>4.7 (2.8-5.8)</t>
  </si>
  <si>
    <t>57 (54-63)</t>
  </si>
  <si>
    <t>87 (73-101)</t>
  </si>
  <si>
    <t>3.7 (3.3-5)</t>
  </si>
  <si>
    <t>304 (212-403)</t>
  </si>
  <si>
    <t>38 (30-47)</t>
  </si>
  <si>
    <t>Sultana (Female)</t>
  </si>
  <si>
    <t>1030-1330</t>
  </si>
  <si>
    <t>61-87</t>
  </si>
  <si>
    <t>10.6-14</t>
  </si>
  <si>
    <t>16-20</t>
  </si>
  <si>
    <t>17-24</t>
  </si>
  <si>
    <t>Lamberti et al., 1998</t>
  </si>
  <si>
    <t>1520 (1370-1700)</t>
  </si>
  <si>
    <t>58 (39.7-79.9)</t>
  </si>
  <si>
    <t>12.1 (9.9-13.4)</t>
  </si>
  <si>
    <t>4.9 (4.2-5.8)</t>
  </si>
  <si>
    <t>17.6 (15.7-20.2)</t>
  </si>
  <si>
    <t>4.7 (3.6-6.8)</t>
  </si>
  <si>
    <t>51.8 (48.4-54.7)</t>
  </si>
  <si>
    <t>16.9 (16-18.3)</t>
  </si>
  <si>
    <t>47.7 (43.9-50.3)</t>
  </si>
  <si>
    <t>1300 (1120-1520)</t>
  </si>
  <si>
    <t>62.4 (54.4-71)</t>
  </si>
  <si>
    <t>17.5 (15.6-19.5)</t>
  </si>
  <si>
    <t>15.4 (13.7-17.6)</t>
  </si>
  <si>
    <t>5.3 (4.5-6.1)</t>
  </si>
  <si>
    <t>54.1 (50.5-57.4)</t>
  </si>
  <si>
    <t>16.4 (15-18.3)</t>
  </si>
  <si>
    <t>85 (68-100)</t>
  </si>
  <si>
    <t>114 (90-134)</t>
  </si>
  <si>
    <t>16 (14-18)</t>
  </si>
  <si>
    <t>8.8 (7.1-10.6)</t>
  </si>
  <si>
    <t>Sanhsing (Female)</t>
  </si>
  <si>
    <t>1450 (1250-1620)</t>
  </si>
  <si>
    <t>59.4 (52.1-65.2)</t>
  </si>
  <si>
    <t>19.8 (17.1-21.6)</t>
  </si>
  <si>
    <t>16.8 (14.2-20.5)</t>
  </si>
  <si>
    <t>5 (4.2-6)</t>
  </si>
  <si>
    <t>51.6 (49.5-53.8)</t>
  </si>
  <si>
    <t>16.6 (15.3-17.5)</t>
  </si>
  <si>
    <t>87 (75-108)</t>
  </si>
  <si>
    <t>21-22.9</t>
  </si>
  <si>
    <t>107 (88-133)</t>
  </si>
  <si>
    <t>7.4 (6.5-8.5)</t>
  </si>
  <si>
    <t>Jian (Female)</t>
  </si>
  <si>
    <t>1360 (1160-1470)</t>
  </si>
  <si>
    <t>58.6 (46.1-72.5)</t>
  </si>
  <si>
    <t>19.8 (17.1-21.5)</t>
  </si>
  <si>
    <t>17.7 (16-20)</t>
  </si>
  <si>
    <t>4.7 (3.9-6)</t>
  </si>
  <si>
    <t>52.8 (50.9-55.9)</t>
  </si>
  <si>
    <t>16.3 (15.3-17.3)</t>
  </si>
  <si>
    <t>46.3 (43.1-50)</t>
  </si>
  <si>
    <t>76 (68-90)</t>
  </si>
  <si>
    <t>21.1 (18-23.1)</t>
  </si>
  <si>
    <t>106 (95-118)</t>
  </si>
  <si>
    <t>16 (12-18)</t>
  </si>
  <si>
    <t>7.8 (7.1-8.7)</t>
  </si>
  <si>
    <t>Chaozhou (Female)</t>
  </si>
  <si>
    <t>1440 (1300-1610)</t>
  </si>
  <si>
    <t>63.5 (56.2-74.5)</t>
  </si>
  <si>
    <t>17.7 (16.2-19.1)</t>
  </si>
  <si>
    <t>15.1 (13.9-16.1)</t>
  </si>
  <si>
    <t>6.4 (5.6-7.1)</t>
  </si>
  <si>
    <t>54 (51-56.6)</t>
  </si>
  <si>
    <t>18.5 (17.3-19.3)</t>
  </si>
  <si>
    <t>46.9 (44.6-48.9)</t>
  </si>
  <si>
    <t>94 (83-102)</t>
  </si>
  <si>
    <t>23.1 (17.6-26.7)</t>
  </si>
  <si>
    <t>4.3 (3.3-4.8)</t>
  </si>
  <si>
    <t>124 (102-142)</t>
  </si>
  <si>
    <t>15 (13-16)</t>
  </si>
  <si>
    <t>8.5 (7.5-10.6)</t>
  </si>
  <si>
    <t>Fuli (Female)</t>
  </si>
  <si>
    <t>1270 (1080-1380)</t>
  </si>
  <si>
    <t>60.4 (51.7-74.7)</t>
  </si>
  <si>
    <t>18.6 (15.9-20.2)</t>
  </si>
  <si>
    <t>4.5-4.9</t>
  </si>
  <si>
    <t>16.9 (14.3-19.2)</t>
  </si>
  <si>
    <t>5.1 (4.3-5.6)</t>
  </si>
  <si>
    <t>52.3 (50.5-54.9)</t>
  </si>
  <si>
    <t>16.5 (15.3-17.7)</t>
  </si>
  <si>
    <t>45.4 (43.1-47.9)</t>
  </si>
  <si>
    <t>76 (67-88)</t>
  </si>
  <si>
    <t>24.3 (18.8-30)</t>
  </si>
  <si>
    <t>3.9 (3-5)</t>
  </si>
  <si>
    <t>90 (78-103)</t>
  </si>
  <si>
    <t>7.1 (6.3-8)</t>
  </si>
  <si>
    <t>Tsautuen (Female)</t>
  </si>
  <si>
    <t>1480 (1250-1600)</t>
  </si>
  <si>
    <t>68.7 (59.2-78.5)</t>
  </si>
  <si>
    <t>19.2 (16.8-20.5)</t>
  </si>
  <si>
    <t>4.9-5</t>
  </si>
  <si>
    <t>16.4 (14.9-18.1)</t>
  </si>
  <si>
    <t>53.6 (50.4-55.6)</t>
  </si>
  <si>
    <t>17.3 (16.3-18.3)</t>
  </si>
  <si>
    <t>46.6 (42.2-48.8)</t>
  </si>
  <si>
    <t>90 (82-102)</t>
  </si>
  <si>
    <t>19 (15.6-21.4)</t>
  </si>
  <si>
    <t>3.3 (2.7-3.7)</t>
  </si>
  <si>
    <t>128 (113-144)</t>
  </si>
  <si>
    <t>8.7 (8-9.4)</t>
  </si>
  <si>
    <t>Yuanli (Female)</t>
  </si>
  <si>
    <t>1490 (1300-1760)</t>
  </si>
  <si>
    <t>64.5 (52.4-74.8)</t>
  </si>
  <si>
    <t>19.6 (17.8-21.8)</t>
  </si>
  <si>
    <t>16.1 (15.2-18.9)</t>
  </si>
  <si>
    <t>5.8 (4.3-6.5)</t>
  </si>
  <si>
    <t>53.4 (51-55.4)</t>
  </si>
  <si>
    <t>17.2 (15-18.3)</t>
  </si>
  <si>
    <t>45.5 (41.9-48.3)</t>
  </si>
  <si>
    <t>93 (78-111)</t>
  </si>
  <si>
    <t>21 (15.6-28.7)</t>
  </si>
  <si>
    <t>3.6 (2.8-4.3)</t>
  </si>
  <si>
    <t>120 (98-143)</t>
  </si>
  <si>
    <t>16 (15-18)</t>
  </si>
  <si>
    <t>8.1 (6.9-9)</t>
  </si>
  <si>
    <t>Kuantien (Female)</t>
  </si>
  <si>
    <t>1550 (1450-1820)</t>
  </si>
  <si>
    <t>58.6 (51.8-67)</t>
  </si>
  <si>
    <t>20 (18.6-21.7)</t>
  </si>
  <si>
    <t>15.5 (13.9-17)</t>
  </si>
  <si>
    <t>5.6 (5.2-6.2)</t>
  </si>
  <si>
    <t>52.7 (49.1-54.8)</t>
  </si>
  <si>
    <t>17.4 (16.1-18.3)</t>
  </si>
  <si>
    <t>45.5 (43.9-46.2)</t>
  </si>
  <si>
    <t>100 (89-123)</t>
  </si>
  <si>
    <t>23.6 (18-29.9)</t>
  </si>
  <si>
    <t>4.1 (3-5.3)</t>
  </si>
  <si>
    <t>131 (117-143)</t>
  </si>
  <si>
    <t>8.5 (7.6-9.2)</t>
  </si>
  <si>
    <t>Wufeng (Female)</t>
  </si>
  <si>
    <t>1560 (1340-1850)</t>
  </si>
  <si>
    <t>63.1 (58.2-71)</t>
  </si>
  <si>
    <t>19.8 (17.9-23.1)</t>
  </si>
  <si>
    <t>16.8 (15-19.1)</t>
  </si>
  <si>
    <t>5.5 (4.7-6.6)</t>
  </si>
  <si>
    <t>53 (50.8-57.3)</t>
  </si>
  <si>
    <t>44.8 (42.9-46.2)</t>
  </si>
  <si>
    <t>94 (80-105)</t>
  </si>
  <si>
    <t>21 (19.1-23.1)</t>
  </si>
  <si>
    <t>3.7 (3.2-4.1)</t>
  </si>
  <si>
    <t>125 (106-148)</t>
  </si>
  <si>
    <t>17 (14-21)</t>
  </si>
  <si>
    <t>8 (6.4-9.3)</t>
  </si>
  <si>
    <t>Meinong (Female)</t>
  </si>
  <si>
    <t>1580 (1400-1710)</t>
  </si>
  <si>
    <t>64.5 (50-73.2)</t>
  </si>
  <si>
    <t>21.2 (19.4-23.3)</t>
  </si>
  <si>
    <t>16.7 (15.3-18.2)</t>
  </si>
  <si>
    <t>5.5 (5-6.2)</t>
  </si>
  <si>
    <t>50.7 (46.9-52.9)</t>
  </si>
  <si>
    <t>17.4 (16.3-18.3)</t>
  </si>
  <si>
    <t>45.8 (44.1-47.9)</t>
  </si>
  <si>
    <t>95 (85-102)</t>
  </si>
  <si>
    <t>18.6 (15.6-23.2)</t>
  </si>
  <si>
    <t>3.2 (2.7-4.1)</t>
  </si>
  <si>
    <t>125 (110-136)</t>
  </si>
  <si>
    <t>17 (14-19)</t>
  </si>
  <si>
    <t>7.9 (7.4-8.6)</t>
  </si>
  <si>
    <t>Minsyong (Female)</t>
  </si>
  <si>
    <t>1560 (1310-1810)</t>
  </si>
  <si>
    <t>64.4 (52.7-75.4)</t>
  </si>
  <si>
    <t>21.1 (17.5-23.2)</t>
  </si>
  <si>
    <t>16.2 (15-18.9)</t>
  </si>
  <si>
    <t>5.5 (4.9-6.4)</t>
  </si>
  <si>
    <t>51.7 (47.7-54.2)</t>
  </si>
  <si>
    <t>17 (16.3-19)</t>
  </si>
  <si>
    <t>43.8 (40.7-46.1)</t>
  </si>
  <si>
    <t>96 (79-115)</t>
  </si>
  <si>
    <t>21 (18.4-24)</t>
  </si>
  <si>
    <t>3.6 (3.2-4)</t>
  </si>
  <si>
    <t>119 (92-133)</t>
  </si>
  <si>
    <t>7.6 (6.7-8.4)</t>
  </si>
  <si>
    <t>Indonesia (Female) topotype</t>
  </si>
  <si>
    <t>India (Female)</t>
  </si>
  <si>
    <t>Taiwan (Female)</t>
  </si>
  <si>
    <t>1400-1600</t>
  </si>
  <si>
    <t>52-58</t>
  </si>
  <si>
    <t>13-17</t>
  </si>
  <si>
    <t>19-20</t>
  </si>
  <si>
    <t>Ambepussa (Female)</t>
  </si>
  <si>
    <t>1338 (1228-1463)</t>
  </si>
  <si>
    <t>43.4 (41.4-48.9)</t>
  </si>
  <si>
    <t>11.6 (10-13.1)</t>
  </si>
  <si>
    <t>4.9 (4.4-5.6)</t>
  </si>
  <si>
    <t>16.5 (15.8-18)</t>
  </si>
  <si>
    <t>4.6 (4-5.2)</t>
  </si>
  <si>
    <t>56.3 (55-57)</t>
  </si>
  <si>
    <t>17.8 (16.4-21.9)</t>
  </si>
  <si>
    <t>82.7 (76-88)</t>
  </si>
  <si>
    <t>37.2 (32-44)</t>
  </si>
  <si>
    <t>Angunawkla (Female)</t>
  </si>
  <si>
    <t>1349 (1236-1472)</t>
  </si>
  <si>
    <t>50.8 (47.4-53.4)</t>
  </si>
  <si>
    <t>12.8 (11.1-13.8)</t>
  </si>
  <si>
    <t>4.8 (4.2-5.2)</t>
  </si>
  <si>
    <t>16.1 (14.8-17.2)</t>
  </si>
  <si>
    <t>4.3 (3-5.4)</t>
  </si>
  <si>
    <t>55.8 (54-57)</t>
  </si>
  <si>
    <t>17.5 (16.9-18.4)</t>
  </si>
  <si>
    <t>83.3 (75-88)</t>
  </si>
  <si>
    <t>37.8 (31-43)</t>
  </si>
  <si>
    <t>Aruwaly (Female)</t>
  </si>
  <si>
    <t>1290 (1217-1349)</t>
  </si>
  <si>
    <t>46.2 (36.3-52.4)</t>
  </si>
  <si>
    <t>12.1 (10.8-13.3)</t>
  </si>
  <si>
    <t>4.9 (4.6-5)</t>
  </si>
  <si>
    <t>17.2 (16.4-18)</t>
  </si>
  <si>
    <t>4.6 (3.8-5.2)</t>
  </si>
  <si>
    <t>55.3 (54-57)</t>
  </si>
  <si>
    <t>17.3 (16.7-17.7)</t>
  </si>
  <si>
    <t>85 (80-88)</t>
  </si>
  <si>
    <t>36 (33-40)</t>
  </si>
  <si>
    <t>Bombuwela K south (Female)</t>
  </si>
  <si>
    <t>1334.3 (1245-1380)</t>
  </si>
  <si>
    <t>45.2 (40.9-50.9)</t>
  </si>
  <si>
    <t>11.3 (10.2-13.1)</t>
  </si>
  <si>
    <t>5.1 (4.6-5.4)</t>
  </si>
  <si>
    <t>16.2 (14.8-17.9)</t>
  </si>
  <si>
    <t>17.3 (16.8-18.1)</t>
  </si>
  <si>
    <t>79.8 (76-86)</t>
  </si>
  <si>
    <t>36.5 (31-40)</t>
  </si>
  <si>
    <t>Dayiangamuwa (Female)</t>
  </si>
  <si>
    <t>1345.5 (1223-1496)</t>
  </si>
  <si>
    <t>47.7 (44.4-52.9)</t>
  </si>
  <si>
    <t>11.5 (11.3-12)</t>
  </si>
  <si>
    <t>4.6 (3.7-5.2)</t>
  </si>
  <si>
    <t>15.6 (15.2-16)</t>
  </si>
  <si>
    <t>4.6 (4-5)</t>
  </si>
  <si>
    <t>56 (55-57)</t>
  </si>
  <si>
    <t>17.6 (16.3-18.7)</t>
  </si>
  <si>
    <t>78 (76-82)</t>
  </si>
  <si>
    <t>39 (34-43)</t>
  </si>
  <si>
    <t>Doluwa (Female)</t>
  </si>
  <si>
    <t>1325.3 (1258-1405)</t>
  </si>
  <si>
    <t>47.4 (43.9-51.9)</t>
  </si>
  <si>
    <t>11.9 (10.4-13.2)</t>
  </si>
  <si>
    <t>16.3 (15-17.8)</t>
  </si>
  <si>
    <t>4.9 (4.4-5.4)</t>
  </si>
  <si>
    <t>56.8 (56-57)</t>
  </si>
  <si>
    <t>17.9 (16.3-18.7)</t>
  </si>
  <si>
    <t>85.3 (82-88)</t>
  </si>
  <si>
    <t>40 (36-44)</t>
  </si>
  <si>
    <t>Godawelayaya (Female)</t>
  </si>
  <si>
    <t>1373 (1305-1421)</t>
  </si>
  <si>
    <t>47 (44.9-48.4)</t>
  </si>
  <si>
    <t>12.4 (10.5-13.6)</t>
  </si>
  <si>
    <t>14.8 (11.1-16.8)</t>
  </si>
  <si>
    <t>4.7 (4.4-5)</t>
  </si>
  <si>
    <t>17.7 (16.6-18.4)</t>
  </si>
  <si>
    <t>83 (77-88)</t>
  </si>
  <si>
    <t>37.8 (36-40)</t>
  </si>
  <si>
    <t>Habarana P. north (Female)</t>
  </si>
  <si>
    <t>1335 (1284-1426)</t>
  </si>
  <si>
    <t>50.1 (45.9-52.4)</t>
  </si>
  <si>
    <t>13.3 (12.5-13.7)</t>
  </si>
  <si>
    <t>5.3 (5.2-5.4)</t>
  </si>
  <si>
    <t>16.7 (16-17.4)</t>
  </si>
  <si>
    <t>4.1 (4-4.2)</t>
  </si>
  <si>
    <t>54. 3 (54-55)</t>
  </si>
  <si>
    <t>17.6 (16.8-18.6)</t>
  </si>
  <si>
    <t>78 (76-79)</t>
  </si>
  <si>
    <t>41 (36-46)</t>
  </si>
  <si>
    <t>Hambontota south (Female)</t>
  </si>
  <si>
    <t>1388.4 (1263-1498.6)</t>
  </si>
  <si>
    <t>45.3 (41.4-51.9)</t>
  </si>
  <si>
    <t>11.7 (10.1-13.7)</t>
  </si>
  <si>
    <t>15.9 (14.8-17.8)</t>
  </si>
  <si>
    <t>4.1 (3-5.2)</t>
  </si>
  <si>
    <t>55.4 (54-57)</t>
  </si>
  <si>
    <t>17.6 (16.3-18.8)</t>
  </si>
  <si>
    <t>81.4 (75-109)</t>
  </si>
  <si>
    <t>38.9 (33-45)</t>
  </si>
  <si>
    <t>Hindagala (Female)</t>
  </si>
  <si>
    <t>1300.3 (1217-1395)</t>
  </si>
  <si>
    <t>47.4 (45.4-50.9)</t>
  </si>
  <si>
    <t>12.3 (11.1-13.5)</t>
  </si>
  <si>
    <t>15.9 (14.8-17.2)</t>
  </si>
  <si>
    <t>4.6 (3.6-5.6)</t>
  </si>
  <si>
    <t>17.7 (17.2-18.6)</t>
  </si>
  <si>
    <t>84.3 (79-88)</t>
  </si>
  <si>
    <t>36.5 (31-42)</t>
  </si>
  <si>
    <t>Kantalai north (Female)</t>
  </si>
  <si>
    <t>1288 (1210-1394)</t>
  </si>
  <si>
    <t>46.7 (43.4-52.9)</t>
  </si>
  <si>
    <t>12.2 (10.5-13.6)</t>
  </si>
  <si>
    <t>16.1 (14.8-18)</t>
  </si>
  <si>
    <t>55.9 (54-60)</t>
  </si>
  <si>
    <t>17.2 (16.3-18.4)</t>
  </si>
  <si>
    <t>82 (75-87)</t>
  </si>
  <si>
    <t>35.9 (31-40)</t>
  </si>
  <si>
    <t>Kealla G. (Female)</t>
  </si>
  <si>
    <t>1354.8 (1217-1472)</t>
  </si>
  <si>
    <t>48.2 (42.9-52.9)</t>
  </si>
  <si>
    <t>11.9 (11.2-12.3)</t>
  </si>
  <si>
    <t>4.9 (4.4-5.2)</t>
  </si>
  <si>
    <t>16.8 (15.4-17.4)</t>
  </si>
  <si>
    <t>4.4 (3.6-5.4)</t>
  </si>
  <si>
    <t>56.3 (56-57)</t>
  </si>
  <si>
    <t>18.3 (17.9-18.7)</t>
  </si>
  <si>
    <t>84.8 (83-87)</t>
  </si>
  <si>
    <t>42 (38-44)</t>
  </si>
  <si>
    <t>Mahakanda (Female)</t>
  </si>
  <si>
    <t>1373.7 (1227-1479)</t>
  </si>
  <si>
    <t>47.1 (44.9-48.4)</t>
  </si>
  <si>
    <t>11.9 (11-12.7)</t>
  </si>
  <si>
    <t>4.5 (4.4-4.6)</t>
  </si>
  <si>
    <t>15.9 (14.8-16.6)</t>
  </si>
  <si>
    <t>4.3 (3.2-4.8)</t>
  </si>
  <si>
    <t>55.7 (55-57)</t>
  </si>
  <si>
    <t>18 (17.3-18.9)</t>
  </si>
  <si>
    <t>84.7 (78-88)</t>
  </si>
  <si>
    <t>36.3 (33-41)</t>
  </si>
  <si>
    <t>Mahiyangana (Female)</t>
  </si>
  <si>
    <t>1352.7 (1323-1401)</t>
  </si>
  <si>
    <t>46.1 (41.9-48.9)</t>
  </si>
  <si>
    <t>13 (11.7-13.6)</t>
  </si>
  <si>
    <t>4.9 (4.8-5)</t>
  </si>
  <si>
    <t>16.7 (15.6-18)</t>
  </si>
  <si>
    <t>4.6 (3.6-5.2)</t>
  </si>
  <si>
    <t>56.7 (56-57)</t>
  </si>
  <si>
    <t>18 (16.9-18.5)</t>
  </si>
  <si>
    <t>80.3 (77-84)</t>
  </si>
  <si>
    <t>38.7 (32-44)</t>
  </si>
  <si>
    <t>Monakulam P. (Female)</t>
  </si>
  <si>
    <t>1295.7 (1218-1349)</t>
  </si>
  <si>
    <t>49.9 (48.3-51.4)</t>
  </si>
  <si>
    <t>11.2 (10.5-12.6)</t>
  </si>
  <si>
    <t>5 (4.6-5.2)</t>
  </si>
  <si>
    <t>15.9 (15-17.4)</t>
  </si>
  <si>
    <t>5.2 (4.8-5.4)</t>
  </si>
  <si>
    <t>55.7 (54-57)</t>
  </si>
  <si>
    <t>18.5 (18.4-18.7)</t>
  </si>
  <si>
    <t>84.7 (83-88)</t>
  </si>
  <si>
    <t>38.3 (34-41)</t>
  </si>
  <si>
    <t>Dambulla (Female)</t>
  </si>
  <si>
    <t>1373.1 (1252-1469)</t>
  </si>
  <si>
    <t>45.7 (41.4-52.9)</t>
  </si>
  <si>
    <t>12.1 (10.6-13.7)</t>
  </si>
  <si>
    <t>4.8 (4.2-5.4)</t>
  </si>
  <si>
    <t>16.5 (15.2-17.6)</t>
  </si>
  <si>
    <t>3.8 (3-5.2)</t>
  </si>
  <si>
    <t>55.6 (54-56)</t>
  </si>
  <si>
    <t>17.9 (16.7-18.9)</t>
  </si>
  <si>
    <t>79.2 (75-87)</t>
  </si>
  <si>
    <t>37.4 (32-45)</t>
  </si>
  <si>
    <t>Nalanda (Female)</t>
  </si>
  <si>
    <t>1354 (1216-1491)</t>
  </si>
  <si>
    <t>45.5 (40.9-49.9)</t>
  </si>
  <si>
    <t>12.5 (12.1-12.7)</t>
  </si>
  <si>
    <t>16.2 (15-17.8)</t>
  </si>
  <si>
    <t>4.7 (3.2-5.4)</t>
  </si>
  <si>
    <t>55 (54-56)</t>
  </si>
  <si>
    <t>17.4 (16.7-18.2)</t>
  </si>
  <si>
    <t>79.5 (77-83)</t>
  </si>
  <si>
    <t>36.3 (32-41)</t>
  </si>
  <si>
    <t>Naranwita (Female)</t>
  </si>
  <si>
    <t>1411 (1323-1496)</t>
  </si>
  <si>
    <t>49.4 (46.4-51.9)</t>
  </si>
  <si>
    <t>11.6 (10.7-13.5)</t>
  </si>
  <si>
    <t>16.8 (16-17.4)</t>
  </si>
  <si>
    <t>3.9 (3-5.2)</t>
  </si>
  <si>
    <t>55.5 (54-57)</t>
  </si>
  <si>
    <t>16.9 (16.6-17.3)</t>
  </si>
  <si>
    <t>78 (75-80)</t>
  </si>
  <si>
    <t>40.8 (37-44)</t>
  </si>
  <si>
    <t>Naula (Female)</t>
  </si>
  <si>
    <t>1315.3 (1251-1400)</t>
  </si>
  <si>
    <t>46.8 (41.9-50.9)</t>
  </si>
  <si>
    <t>12.2 (10.3-13.6)</t>
  </si>
  <si>
    <t>5 (4.2-5.4)</t>
  </si>
  <si>
    <t>16.4 (15.4-18)</t>
  </si>
  <si>
    <t>5.2 (4.4-5.6)</t>
  </si>
  <si>
    <t>18.1 (16.4-18.8)</t>
  </si>
  <si>
    <t>82.8 (77-86)</t>
  </si>
  <si>
    <t>35 (32-41)</t>
  </si>
  <si>
    <t>Palapathwela (Female)</t>
  </si>
  <si>
    <t>1309 (1221-1376)</t>
  </si>
  <si>
    <t>51.6 (50.9-51.9)</t>
  </si>
  <si>
    <t>12.2 (10.1-13.7)</t>
  </si>
  <si>
    <t>4.6 (4.2-5)</t>
  </si>
  <si>
    <t>16.2 (15.6-16.8)</t>
  </si>
  <si>
    <t>3.9 (3-4.8)</t>
  </si>
  <si>
    <t>54.3 (54-55)</t>
  </si>
  <si>
    <t>17.2 (16.9-17.4)</t>
  </si>
  <si>
    <t>38.3 (36-42)</t>
  </si>
  <si>
    <t>Plimantalawa (Female)</t>
  </si>
  <si>
    <t>1415.8 (1314-1489)</t>
  </si>
  <si>
    <t>44.8 (40.9-47.4)</t>
  </si>
  <si>
    <t>12.1 (10.4-13.8)</t>
  </si>
  <si>
    <t>16.6 (15.4-17.8)</t>
  </si>
  <si>
    <t>17.6 (16.6-18.8)</t>
  </si>
  <si>
    <t>82.3 (75-88)</t>
  </si>
  <si>
    <t>39.3 (36-41)</t>
  </si>
  <si>
    <t>Uhana K. (Female)</t>
  </si>
  <si>
    <t>1368.5 (1258-1494)</t>
  </si>
  <si>
    <t>43.2 (41.4-46.4)</t>
  </si>
  <si>
    <t>11.3 (10.1-12.2)</t>
  </si>
  <si>
    <t>4.8 (4.4-5.4)</t>
  </si>
  <si>
    <t>16 (15-16.4)</t>
  </si>
  <si>
    <t>4.6 (3.4-5.6)</t>
  </si>
  <si>
    <t>17.8 (16.7-18.3)</t>
  </si>
  <si>
    <t>85 (81-88)</t>
  </si>
  <si>
    <t>42 (39-45)</t>
  </si>
  <si>
    <t>Weligatta south (Female)</t>
  </si>
  <si>
    <t>1404.7 (1341-1482)</t>
  </si>
  <si>
    <t>47.2 (42.9-49.4)</t>
  </si>
  <si>
    <t>12 (10.9-13.2)</t>
  </si>
  <si>
    <t>5.1 (5-5.2)</t>
  </si>
  <si>
    <t>16.5 (15.6-18)</t>
  </si>
  <si>
    <t>4.9 (4-5.4)</t>
  </si>
  <si>
    <t>18 (17.9-18.1)</t>
  </si>
  <si>
    <t>79.7 (76-83)</t>
  </si>
  <si>
    <t>37.3 (32-43)</t>
  </si>
  <si>
    <t>Lamberti et al., 1998 average (Female)</t>
  </si>
  <si>
    <t>1297 (1210-1498.6)</t>
  </si>
  <si>
    <t>45.5 (36.3-53.4)</t>
  </si>
  <si>
    <t>11 (9.9-13.8)</t>
  </si>
  <si>
    <t>4 (3.7-5.6)</t>
  </si>
  <si>
    <t>16.4 (11.1-18)</t>
  </si>
  <si>
    <t>5.1 (3-5.8)</t>
  </si>
  <si>
    <t>56 (54-60)</t>
  </si>
  <si>
    <t>18.7 (16.3-21.9)</t>
  </si>
  <si>
    <t>89 (75-109)</t>
  </si>
  <si>
    <t>38 (31-46)</t>
  </si>
  <si>
    <t>1311 (1123-1597)</t>
  </si>
  <si>
    <t>55.3 (48.3-69)</t>
  </si>
  <si>
    <t>11 (9-13.4)</t>
  </si>
  <si>
    <t>4.8 (4-5.8)</t>
  </si>
  <si>
    <t>16.2 (14-18.2)</t>
  </si>
  <si>
    <t>4.6 (3.5-5.6)</t>
  </si>
  <si>
    <t>52.9 (50-55.7)</t>
  </si>
  <si>
    <t>17.9 (15-20.2)</t>
  </si>
  <si>
    <t>Loof, 1991</t>
  </si>
  <si>
    <t>1030-1630</t>
  </si>
  <si>
    <t>47-67</t>
  </si>
  <si>
    <t>7.9-12.1</t>
  </si>
  <si>
    <t>4.2-7.2</t>
  </si>
  <si>
    <t>15-20</t>
  </si>
  <si>
    <t>3.9-5.5</t>
  </si>
  <si>
    <t>50-55</t>
  </si>
  <si>
    <t>12-17 annuli</t>
  </si>
  <si>
    <t>Paratype (Male) Coimbatore</t>
  </si>
  <si>
    <t>1100 (1060-1400)</t>
  </si>
  <si>
    <t>57 (55-61)</t>
  </si>
  <si>
    <t>10.1 (8.3-11.1)</t>
  </si>
  <si>
    <t>4.9 (4.3-5.3)</t>
  </si>
  <si>
    <t>4.8 (4.4-5.1)</t>
  </si>
  <si>
    <t>23 (20-25)</t>
  </si>
  <si>
    <t>18 (15-21)</t>
  </si>
  <si>
    <t>Vovlas et al., 1996 (Male)</t>
  </si>
  <si>
    <t>1307 (1144-1449)</t>
  </si>
  <si>
    <t>25 (21-31)</t>
  </si>
  <si>
    <t>54 (43-64)</t>
  </si>
  <si>
    <t>11 (10-13)</t>
  </si>
  <si>
    <t>4.2 (3.1-5.7)</t>
  </si>
  <si>
    <t>15 (13.5-17)</t>
  </si>
  <si>
    <t>5.1 (4.6-5.9)</t>
  </si>
  <si>
    <t>85 (75-92)</t>
  </si>
  <si>
    <t>29 (27-34)</t>
  </si>
  <si>
    <t>10 (8.2-11)</t>
  </si>
  <si>
    <t>41 (30-72)</t>
  </si>
  <si>
    <t>3.8 (3.1-5.7)</t>
  </si>
  <si>
    <t>307 (224-368)</t>
  </si>
  <si>
    <t>51 (36-72)</t>
  </si>
  <si>
    <t>Sultana (Male)</t>
  </si>
  <si>
    <t>1220 (1090-1330)</t>
  </si>
  <si>
    <t>61.6 (56.7-75.9)</t>
  </si>
  <si>
    <t>16.4 (15-18.5)</t>
  </si>
  <si>
    <t>15 (14.1-16.2)</t>
  </si>
  <si>
    <t>5.2 (4.7-5.6)</t>
  </si>
  <si>
    <t>16.1 (15-17)</t>
  </si>
  <si>
    <t>81 (73-90)</t>
  </si>
  <si>
    <t>22.3 (20-25)</t>
  </si>
  <si>
    <t>108 (91-127)</t>
  </si>
  <si>
    <t>8.9 (7.6-10.1)</t>
  </si>
  <si>
    <t>Sanhsin (Male)</t>
  </si>
  <si>
    <t>1170 (950-1330)</t>
  </si>
  <si>
    <t>55.4 (50-63.3)</t>
  </si>
  <si>
    <t>17.9 (16.3-20.5)</t>
  </si>
  <si>
    <t>17.1 (14.7-20.2)</t>
  </si>
  <si>
    <t>4.5 (3.9-5.1)</t>
  </si>
  <si>
    <t>16 (15.3-16.7)</t>
  </si>
  <si>
    <t>69 (62-77)</t>
  </si>
  <si>
    <t>24.5 (23.3-26.7)</t>
  </si>
  <si>
    <t>85 (63-100)</t>
  </si>
  <si>
    <t>7.3 (6.2-8.6)</t>
  </si>
  <si>
    <t>Fuli (Male)</t>
  </si>
  <si>
    <t>1180 (1150-1230)</t>
  </si>
  <si>
    <t>61.8 (53.5-67.7)</t>
  </si>
  <si>
    <t>17.3 (14.4-18.9)</t>
  </si>
  <si>
    <t>4.7-5</t>
  </si>
  <si>
    <t>18.3 (16.9-19.8)</t>
  </si>
  <si>
    <t>5 (4.5-5.2)</t>
  </si>
  <si>
    <t>15.8 (14.7-16.3)</t>
  </si>
  <si>
    <t>45.4 (44.8-45.6)</t>
  </si>
  <si>
    <t>65 (58-68)</t>
  </si>
  <si>
    <t>24.6 (22.5-26.7)</t>
  </si>
  <si>
    <t>24.8 (23.1-27.2)</t>
  </si>
  <si>
    <t>3.9 (3.7-4)</t>
  </si>
  <si>
    <t>84 (78-91)</t>
  </si>
  <si>
    <t>7.1 (6.3-7.9)</t>
  </si>
  <si>
    <t>Yuanli (Male)</t>
  </si>
  <si>
    <t>1170 (1060-1330)</t>
  </si>
  <si>
    <t>57.6 (50.4-63.3)</t>
  </si>
  <si>
    <t>17.2 (16-18.5)</t>
  </si>
  <si>
    <t>19.1 (16.4-23.3)</t>
  </si>
  <si>
    <t>4.3 (3.8-5.3)</t>
  </si>
  <si>
    <t>15.7 (15-16.7)</t>
  </si>
  <si>
    <t>44.7 (41.2-46.9)</t>
  </si>
  <si>
    <t>62 (55-69)</t>
  </si>
  <si>
    <t>24.1 (23.3-26.7)</t>
  </si>
  <si>
    <t>21.1 (13.1-26.9)</t>
  </si>
  <si>
    <t>3.3 (2-4.3)</t>
  </si>
  <si>
    <t>94 (87-107)</t>
  </si>
  <si>
    <t>14 (13-16)</t>
  </si>
  <si>
    <t>8.1 (7.5-8.7)</t>
  </si>
  <si>
    <t>Meinong (Male)</t>
  </si>
  <si>
    <t>1340 (1120-1480)</t>
  </si>
  <si>
    <t>70.3 (62.2-80.6)</t>
  </si>
  <si>
    <t>18.2 (15.3-20.1)</t>
  </si>
  <si>
    <t>17.1 (15.6-18.3)</t>
  </si>
  <si>
    <t>6.1 (5.5-6.6)</t>
  </si>
  <si>
    <t>17.6 (16.7-18)</t>
  </si>
  <si>
    <t>46.3 (44.4-47.5)</t>
  </si>
  <si>
    <t>79 (72-86)</t>
  </si>
  <si>
    <t>23.1 (20-25.8)</t>
  </si>
  <si>
    <t>18.9 (17.5-20.2)</t>
  </si>
  <si>
    <t>3.3 (3.1-3.5)</t>
  </si>
  <si>
    <t>117 (109-123)</t>
  </si>
  <si>
    <t>13 (12-15)</t>
  </si>
  <si>
    <t>8.7 (7.9-10.1)</t>
  </si>
  <si>
    <t>Indonesia (Male) topotype</t>
  </si>
  <si>
    <t>23 (18.26)</t>
  </si>
  <si>
    <t>Taiwan (Male)</t>
  </si>
  <si>
    <t>1170-1140</t>
  </si>
  <si>
    <t>56-59</t>
  </si>
  <si>
    <t>22-23.4</t>
  </si>
  <si>
    <t>Ambepussa (Male)</t>
  </si>
  <si>
    <t>1257 (1194-1353)</t>
  </si>
  <si>
    <t>46.5 (37.4-51.5)</t>
  </si>
  <si>
    <t>10.8 (10.1-11.5)</t>
  </si>
  <si>
    <t>5.1 (4.8-5.4)</t>
  </si>
  <si>
    <t>16.9 (16.2-17.2)</t>
  </si>
  <si>
    <t>4.7 (3.8-5.4)</t>
  </si>
  <si>
    <t>17.6 (17.3-17.9)</t>
  </si>
  <si>
    <t>85 (80-89)</t>
  </si>
  <si>
    <t>27.3 (26.8-29.1)</t>
  </si>
  <si>
    <t>9.1 (8.6-9.2)</t>
  </si>
  <si>
    <t>50 (38-60)</t>
  </si>
  <si>
    <t>49 (43-55)</t>
  </si>
  <si>
    <t>Angunawkla (Male)</t>
  </si>
  <si>
    <t>1248 (1193-1364)</t>
  </si>
  <si>
    <t>46.7 (42.3-53.4)</t>
  </si>
  <si>
    <t>10.7 (10-11.1)</t>
  </si>
  <si>
    <t>5 (4.8-5.2)</t>
  </si>
  <si>
    <t>17.2 (17-17.4)</t>
  </si>
  <si>
    <t>4 (3.8-4.2)</t>
  </si>
  <si>
    <t>17.5 (17.3-17.7)</t>
  </si>
  <si>
    <t>81.8 (78-84)</t>
  </si>
  <si>
    <t>27.7 (27-29)</t>
  </si>
  <si>
    <t>9.2 (9-9.4)</t>
  </si>
  <si>
    <t>51.8 (33-60)</t>
  </si>
  <si>
    <t>54.8 (44-66)</t>
  </si>
  <si>
    <t>Aruwaly (Male)</t>
  </si>
  <si>
    <t>1364 (1325-1387)</t>
  </si>
  <si>
    <t>45.6 (43.1-48.4)</t>
  </si>
  <si>
    <t>10.9 (10.3-11.3)</t>
  </si>
  <si>
    <t>4.8 (4.7-5)</t>
  </si>
  <si>
    <t>16.9 (16.1-17.6)</t>
  </si>
  <si>
    <t>4.2 (3.8-4.8)</t>
  </si>
  <si>
    <t>17.3 (17.2-17.5)</t>
  </si>
  <si>
    <t>82 (78-89)</t>
  </si>
  <si>
    <t>27.9 (27.4-28.9)</t>
  </si>
  <si>
    <t>9.1 (8.8-9.4)</t>
  </si>
  <si>
    <t>47.7 (38-60)</t>
  </si>
  <si>
    <t>55.3 (44-67)</t>
  </si>
  <si>
    <t>Bombuwela K south (Male)</t>
  </si>
  <si>
    <t>1296.8 (1249-1355)</t>
  </si>
  <si>
    <t>44.9 (42.8-46.5)</t>
  </si>
  <si>
    <t>10.9 (9.9-12.9)</t>
  </si>
  <si>
    <t>5 (4.8-5.3)</t>
  </si>
  <si>
    <t>16.9 (16.3-17.4)</t>
  </si>
  <si>
    <t>4.6 (3.8-5.4)</t>
  </si>
  <si>
    <t>17.5 (17.3-17.8)</t>
  </si>
  <si>
    <t>84.3 (78-89)</t>
  </si>
  <si>
    <t>27.2 (26.4-28)</t>
  </si>
  <si>
    <t>48.3 (34-5.8)</t>
  </si>
  <si>
    <t>66.8 (62-71.8)</t>
  </si>
  <si>
    <t>Dayiangamuwa (Male)</t>
  </si>
  <si>
    <t>1245 (1190-1315)</t>
  </si>
  <si>
    <t>45.5 (43.8-47.7)</t>
  </si>
  <si>
    <t>10.3 (9.9-10.5)</t>
  </si>
  <si>
    <t>5.3 (4.9-5.5)</t>
  </si>
  <si>
    <t>17.1 (16-17.8)</t>
  </si>
  <si>
    <t>5.1 (4.2-5.8)</t>
  </si>
  <si>
    <t>17.8 (17.4-18)</t>
  </si>
  <si>
    <t>83 (80-87)</t>
  </si>
  <si>
    <t>28.3 (27.6-28.9)</t>
  </si>
  <si>
    <t>9 (8.8-9.2)</t>
  </si>
  <si>
    <t>43 (35-54)</t>
  </si>
  <si>
    <t>50 (39-70)</t>
  </si>
  <si>
    <t>Doluwa (Male)</t>
  </si>
  <si>
    <t>1259.8 (1234-1274)</t>
  </si>
  <si>
    <t>46.2 (41.7-51.3)</t>
  </si>
  <si>
    <t>10.4 (9.9-10.9)</t>
  </si>
  <si>
    <t>5.3 (5.1-5.5)</t>
  </si>
  <si>
    <t>15.9 (12.9-17.6)</t>
  </si>
  <si>
    <t>5.4 (5.2-5.6)</t>
  </si>
  <si>
    <t>17.8 (17.6-18)</t>
  </si>
  <si>
    <t>84.8 (81-89)</t>
  </si>
  <si>
    <t>27.6 (26.9-28.1)</t>
  </si>
  <si>
    <t>9.2 (9-9.2)</t>
  </si>
  <si>
    <t>53.8 (40-60)</t>
  </si>
  <si>
    <t>53.3 (47-65)</t>
  </si>
  <si>
    <t>Godawelayaya (Male)</t>
  </si>
  <si>
    <t>1299.5 (1208-1391)</t>
  </si>
  <si>
    <t>44.7 (43-47.4)</t>
  </si>
  <si>
    <t>11.1 (10.9-11.3)</t>
  </si>
  <si>
    <t>5.5 (5.2-5.7)</t>
  </si>
  <si>
    <t>17.1 (16.4-17.7)</t>
  </si>
  <si>
    <t>4.5 (3.6-5.6)</t>
  </si>
  <si>
    <t>17.7 (17.1-18)</t>
  </si>
  <si>
    <t>84 (81-88)</t>
  </si>
  <si>
    <t>28.3 (27.5-28.7)</t>
  </si>
  <si>
    <t>41 (35-46)</t>
  </si>
  <si>
    <t>65.5 (59-70)</t>
  </si>
  <si>
    <t>Habarana P. north (Male)</t>
  </si>
  <si>
    <t>1326 (1252-1363)</t>
  </si>
  <si>
    <t>46.6 (41.3-51.2)</t>
  </si>
  <si>
    <t>10.9 (10.1-11.3)</t>
  </si>
  <si>
    <t>5 (4.7-5.3)</t>
  </si>
  <si>
    <t>16.7 (16.5-17.2)</t>
  </si>
  <si>
    <t>4.7 (4-5.4)</t>
  </si>
  <si>
    <t>17.5 (17.2-17.8)</t>
  </si>
  <si>
    <t>85 (83-86)</t>
  </si>
  <si>
    <t>27.5 (27.1-27.7)</t>
  </si>
  <si>
    <t>9.2 (8.8-9.4)</t>
  </si>
  <si>
    <t>36 (34-37)</t>
  </si>
  <si>
    <t>61.7 (51-70)</t>
  </si>
  <si>
    <t>Hambontota south (Male)</t>
  </si>
  <si>
    <t>1317.9 (1232-1396)</t>
  </si>
  <si>
    <t>45.3 (41.2-50.3)</t>
  </si>
  <si>
    <t>10.8 (9.9-11.5)</t>
  </si>
  <si>
    <t>5.2 (4.7-5.5)</t>
  </si>
  <si>
    <t>16.7 (16.1-17.3)</t>
  </si>
  <si>
    <t>4.8 (4.2-5.6)</t>
  </si>
  <si>
    <t>17.7 (17.2-18)</t>
  </si>
  <si>
    <t>85 (78-89)</t>
  </si>
  <si>
    <t>27.4 (26.2-28.9)</t>
  </si>
  <si>
    <t>46.4 (35-60)</t>
  </si>
  <si>
    <t>59 (40-71)</t>
  </si>
  <si>
    <t>Hindagala (Male)</t>
  </si>
  <si>
    <t>1306 (1282-1338)</t>
  </si>
  <si>
    <t>46.1 (43.8-48.4)</t>
  </si>
  <si>
    <t>10.8 (9.9-11.3)</t>
  </si>
  <si>
    <t>5.2 (4.8-5.6)</t>
  </si>
  <si>
    <t>17.3 (16.9-17.6)</t>
  </si>
  <si>
    <t>4.5 (3.8-5.4)</t>
  </si>
  <si>
    <t>17.7 (17.3-18.1)</t>
  </si>
  <si>
    <t>83.3 (80-87)</t>
  </si>
  <si>
    <t>28 (27.4-28.5)</t>
  </si>
  <si>
    <t>9.1 (8.8-9.2)</t>
  </si>
  <si>
    <t>56.3 (51-60)</t>
  </si>
  <si>
    <t>64.8 (61-69)</t>
  </si>
  <si>
    <t>Kantalai north (Male)</t>
  </si>
  <si>
    <t>1263.9 (1187-1384)</t>
  </si>
  <si>
    <t>47.5 (41.4-51.1)</t>
  </si>
  <si>
    <t>10.3 (9.9-11.1)</t>
  </si>
  <si>
    <t>16.9 (16.4-17.6)</t>
  </si>
  <si>
    <t>4.1 (3.8-4.4)</t>
  </si>
  <si>
    <t>18 (17.3-20.3)</t>
  </si>
  <si>
    <t>27.6 (26.9-28.4)</t>
  </si>
  <si>
    <t>49.7 (33-59)</t>
  </si>
  <si>
    <t>50.4 (40-66)</t>
  </si>
  <si>
    <t>Kealla G. (Male)</t>
  </si>
  <si>
    <t>1304 (1268-1335)</t>
  </si>
  <si>
    <t>44.6 (42.3-46.7)</t>
  </si>
  <si>
    <t>10.4 (9.9-10.7)</t>
  </si>
  <si>
    <t>4.8 (3.4-5.5)</t>
  </si>
  <si>
    <t>16.7 (16.4-17)</t>
  </si>
  <si>
    <t>4.4 (3.8-5.6)</t>
  </si>
  <si>
    <t>17.6 (17.3-18)</t>
  </si>
  <si>
    <t>86.3 (84-89)</t>
  </si>
  <si>
    <t>27.7 (27.2-28.4)</t>
  </si>
  <si>
    <t>9.1 (9-9.2)</t>
  </si>
  <si>
    <t>53.3 (43-59)</t>
  </si>
  <si>
    <t>52.3 (44-66)</t>
  </si>
  <si>
    <t>Mahakanda (Male)</t>
  </si>
  <si>
    <t>1208.3 (1203-1215)</t>
  </si>
  <si>
    <t>43.1 (41.9-43.9)</t>
  </si>
  <si>
    <t>11 (10.7-11.5)</t>
  </si>
  <si>
    <t>17.4 (17.3-17.7)</t>
  </si>
  <si>
    <t>82.3 (79-85)</t>
  </si>
  <si>
    <t>28.1 (27.4-28.7)</t>
  </si>
  <si>
    <t>8.9 (8.8-9.2)</t>
  </si>
  <si>
    <t>49.3 (46-56)</t>
  </si>
  <si>
    <t>51 (45-57)</t>
  </si>
  <si>
    <t>Mahiyangana (Male)</t>
  </si>
  <si>
    <t>1341.3 (1194-1480)</t>
  </si>
  <si>
    <t>44.3 (43-45.7)</t>
  </si>
  <si>
    <t>10.7 (10.3-11.5)</t>
  </si>
  <si>
    <t>5.1 (4.9-5.4)</t>
  </si>
  <si>
    <t>17.3 (17-17.8)</t>
  </si>
  <si>
    <t>17.6 (17.4-17.9)</t>
  </si>
  <si>
    <t>85 (85-94)</t>
  </si>
  <si>
    <t>28.7 (28.4-29)</t>
  </si>
  <si>
    <t>48 (36-56)</t>
  </si>
  <si>
    <t>63 (55-67)</t>
  </si>
  <si>
    <t>Monakulam P. (Male)</t>
  </si>
  <si>
    <t>1308.3 (1247-1352)</t>
  </si>
  <si>
    <t>47.9 (41.7-52.2)</t>
  </si>
  <si>
    <t>10.4 (10.3-10.5)</t>
  </si>
  <si>
    <t>5.3 (4.8-5.7)</t>
  </si>
  <si>
    <t>17 (16.6-17.6)</t>
  </si>
  <si>
    <t>3.9 (3.6-4.4)</t>
  </si>
  <si>
    <t>17.4 (17.1-17.9)</t>
  </si>
  <si>
    <t>84.3 (81-88)</t>
  </si>
  <si>
    <t>28.7 (28.3-28.9)</t>
  </si>
  <si>
    <t>9.1 (9.1-9.2)</t>
  </si>
  <si>
    <t>50 (35-60)</t>
  </si>
  <si>
    <t>55.7 (42-69)</t>
  </si>
  <si>
    <t>Dambulla (Male)</t>
  </si>
  <si>
    <t>1287.9 (1210-1349)</t>
  </si>
  <si>
    <t>45.9 (41-50.3)</t>
  </si>
  <si>
    <t>10.6 (10.1-11.3)</t>
  </si>
  <si>
    <t>17 (16.3-17.7)</t>
  </si>
  <si>
    <t>4.6 (3.8-5.6)</t>
  </si>
  <si>
    <t>83.8 (78-88)</t>
  </si>
  <si>
    <t>28.1 (26.6-33.4)</t>
  </si>
  <si>
    <t>9.2 (8.8-10.9)</t>
  </si>
  <si>
    <t>43.2 (33-59)</t>
  </si>
  <si>
    <t>53.6 (42-68)</t>
  </si>
  <si>
    <t>Nalanda (Male)</t>
  </si>
  <si>
    <t>1299 (1221-1386)</t>
  </si>
  <si>
    <t>47 (43.8-52)</t>
  </si>
  <si>
    <t>11 (10.3-11.5)</t>
  </si>
  <si>
    <t>5.7 (5.5-5.7)</t>
  </si>
  <si>
    <t>16.7 (16.3-17.2)</t>
  </si>
  <si>
    <t>4.1 (3.6-5.6)</t>
  </si>
  <si>
    <t>17.3 (17.1-18)</t>
  </si>
  <si>
    <t>81 (79-84)</t>
  </si>
  <si>
    <t>28.1 (26.4-29)</t>
  </si>
  <si>
    <t>9 (8.8-9.4)</t>
  </si>
  <si>
    <t>41 (35-50)</t>
  </si>
  <si>
    <t>51.5 (48-57)</t>
  </si>
  <si>
    <t>Naranwita (Male)</t>
  </si>
  <si>
    <t>1334 (1268-1396)</t>
  </si>
  <si>
    <t>48.8 (42.8-52)</t>
  </si>
  <si>
    <t>11 (10.7-11.1)</t>
  </si>
  <si>
    <t>5.3 (4.7-5.6)</t>
  </si>
  <si>
    <t>16.5 (16.2-16.8)</t>
  </si>
  <si>
    <t>17.8 (17.2-18.1)</t>
  </si>
  <si>
    <t>82.5 (78-89)</t>
  </si>
  <si>
    <t>27.8 (26.8-29)</t>
  </si>
  <si>
    <t>39.5 (36-47)</t>
  </si>
  <si>
    <t>58 (51-70)</t>
  </si>
  <si>
    <t>Naula (Male)</t>
  </si>
  <si>
    <t>1335.8 (1290-1368)</t>
  </si>
  <si>
    <t>42.5 (41.2-44.2)</t>
  </si>
  <si>
    <t>10.8 (10.3-11.5)</t>
  </si>
  <si>
    <t>5.3 (4.8-5.5)</t>
  </si>
  <si>
    <t>16.8 (16.2-17.6)</t>
  </si>
  <si>
    <t>4.9 (3.8-5.6)</t>
  </si>
  <si>
    <t>17.8 (17.3-18)</t>
  </si>
  <si>
    <t>82.8 (79-85)</t>
  </si>
  <si>
    <t>27.1 (26.3-27.7)</t>
  </si>
  <si>
    <t>47.8 (40-58)</t>
  </si>
  <si>
    <t>45.8 (39-55)</t>
  </si>
  <si>
    <t>Palapathwela (Male)</t>
  </si>
  <si>
    <t>1224.3 (1195-1255)</t>
  </si>
  <si>
    <t>45.6 (42.9-48.5)</t>
  </si>
  <si>
    <t>10.2 (10.1-10.5)</t>
  </si>
  <si>
    <t>5.1 (5-5.3)</t>
  </si>
  <si>
    <t>16.5 (16.3-16.9)</t>
  </si>
  <si>
    <t>17.6 (17.5-17.8)</t>
  </si>
  <si>
    <t>82.3 (78-86)</t>
  </si>
  <si>
    <t>27.6 (26.9-28.5)</t>
  </si>
  <si>
    <t>41.3 (33-46)</t>
  </si>
  <si>
    <t>54.3 (43-64)</t>
  </si>
  <si>
    <t>Plimantalawa (Male)</t>
  </si>
  <si>
    <t>1338.5 (1244-1398)</t>
  </si>
  <si>
    <t>46.3 (43.6-48.3)</t>
  </si>
  <si>
    <t>11 (10.1-11.5)</t>
  </si>
  <si>
    <t>16.5 (16.3-17)</t>
  </si>
  <si>
    <t>17.5 (17.2-17.9)</t>
  </si>
  <si>
    <t>83.3 (78-87)</t>
  </si>
  <si>
    <t>27.5 (26.6-28.7)</t>
  </si>
  <si>
    <t>40.3 (33-46)</t>
  </si>
  <si>
    <t>52.8 (39-66)</t>
  </si>
  <si>
    <t>Uhana K. (Male)</t>
  </si>
  <si>
    <t>1328.5 (1268-1356)</t>
  </si>
  <si>
    <t>48 (43.6-51.2)</t>
  </si>
  <si>
    <t>10.3 (9.9-10.7)</t>
  </si>
  <si>
    <t>5.4 (5.2-5.7)</t>
  </si>
  <si>
    <t>16.9 (16.5-17.1)</t>
  </si>
  <si>
    <t>4.7 (3.6-5.6)</t>
  </si>
  <si>
    <t>81.5 (79-86)</t>
  </si>
  <si>
    <t>28.1 (27.7-28.9)</t>
  </si>
  <si>
    <t>53.5 (39-60.9)</t>
  </si>
  <si>
    <t>55.5 (43-67)</t>
  </si>
  <si>
    <t>Weligatta south (Male)</t>
  </si>
  <si>
    <t>1257.3 (1199-1296)</t>
  </si>
  <si>
    <t>45.3 (43.5-48.3)</t>
  </si>
  <si>
    <t>10.4 (9.9-11.5)</t>
  </si>
  <si>
    <t>5.1 (4.7-5.7)</t>
  </si>
  <si>
    <t>17.4 (16.8-17.7)</t>
  </si>
  <si>
    <t>4.5 (3.6-5)</t>
  </si>
  <si>
    <t>17.2 (17.1-17.4)</t>
  </si>
  <si>
    <t>81.3 (79-84)</t>
  </si>
  <si>
    <t>27.5 (26.7-28.5)</t>
  </si>
  <si>
    <t>47 (38-55)</t>
  </si>
  <si>
    <t>46.7 (38-63)</t>
  </si>
  <si>
    <t>Lamberti et al., 1998 average (Male)</t>
  </si>
  <si>
    <t>1320 (1187-1480)</t>
  </si>
  <si>
    <t>46.1 (37.4-52.2)</t>
  </si>
  <si>
    <t>10.7 (9.9-12.9)</t>
  </si>
  <si>
    <t>4.4 (3.4-5.7)</t>
  </si>
  <si>
    <t>15.8 (12.9-17.9)</t>
  </si>
  <si>
    <t>5.1 (3.6-5.8)</t>
  </si>
  <si>
    <t>18.4 (17.1-20.3)</t>
  </si>
  <si>
    <t>87 (78-94)</t>
  </si>
  <si>
    <t>27.8 (26.2-33.4)</t>
  </si>
  <si>
    <t>9.1 (8.6-10.9)</t>
  </si>
  <si>
    <t>40 (33-60.9)</t>
  </si>
  <si>
    <t>48 (38-71.8)</t>
  </si>
  <si>
    <t>1289 (1222-1354)</t>
  </si>
  <si>
    <t>56.7 (54.3-60)</t>
  </si>
  <si>
    <t>10.6 (9.9-13.9)</t>
  </si>
  <si>
    <t>17.9 (17-29)</t>
  </si>
  <si>
    <t>17.2 (16-18.2)</t>
  </si>
  <si>
    <t>27.2 (25.9-28.5)</t>
  </si>
  <si>
    <t>7.9 (7.5-8.3)</t>
  </si>
  <si>
    <t>63.4 (54.6-78)</t>
  </si>
  <si>
    <t>1010-1400</t>
  </si>
  <si>
    <t>52-61</t>
  </si>
  <si>
    <t>8.3-11.3</t>
  </si>
  <si>
    <t>4.1-5.7</t>
  </si>
  <si>
    <t>16-18</t>
  </si>
  <si>
    <t>3.9-5.4</t>
  </si>
  <si>
    <t>16-19</t>
  </si>
  <si>
    <t>18-26</t>
  </si>
  <si>
    <t>(7-10)</t>
  </si>
  <si>
    <t>H. pisquidensis</t>
  </si>
  <si>
    <t>Hemispherical, continue</t>
  </si>
  <si>
    <r>
      <t>10</t>
    </r>
    <r>
      <rPr>
        <sz val="11"/>
        <rFont val="Calibri"/>
        <family val="2"/>
      </rPr>
      <t>µm, SE posterior to pharyne-intestine junction</t>
    </r>
  </si>
  <si>
    <t>one small ventral mucro</t>
  </si>
  <si>
    <t>strongly areolated</t>
  </si>
  <si>
    <t>Intestine not overlap rectum</t>
  </si>
  <si>
    <t>1937 (1751-2092)</t>
  </si>
  <si>
    <t>57.5 (54.4-60.4)</t>
  </si>
  <si>
    <t>13.8 (12.3-14.5)</t>
  </si>
  <si>
    <t>5 (4.2-5.9)</t>
  </si>
  <si>
    <t>14.5 (13.2-15.7)</t>
  </si>
  <si>
    <t>5.3 (4.4-6)</t>
  </si>
  <si>
    <t>53.9 (51.7-56.8)</t>
  </si>
  <si>
    <t>24.5 (23-25)</t>
  </si>
  <si>
    <t>3.5-4</t>
  </si>
  <si>
    <t>157 (142-170)</t>
  </si>
  <si>
    <t>221 (197-243)</t>
  </si>
  <si>
    <t>1-3 annuli, Hemizonid anterior to SE</t>
  </si>
  <si>
    <t>16 (12-19) µm, SE posterior to pharyne-intestine junction</t>
  </si>
  <si>
    <t>one or two mucro, sometime ventral spine</t>
  </si>
  <si>
    <t>67 (59-83)</t>
  </si>
  <si>
    <t>35 (30-42)</t>
  </si>
  <si>
    <t>68 (59-91)</t>
  </si>
  <si>
    <t>H. pomponiensis</t>
  </si>
  <si>
    <t>6-7 annuli</t>
  </si>
  <si>
    <t>SE posterior to pharyne-intestine junction</t>
  </si>
  <si>
    <t>Absent</t>
  </si>
  <si>
    <t>25-28</t>
  </si>
  <si>
    <t>Incompleted areolation</t>
  </si>
  <si>
    <t>Filled, large, elongate</t>
  </si>
  <si>
    <t>Abdel-rahman &amp; Maggenti, 1987</t>
  </si>
  <si>
    <t>1900 (1700-2200)</t>
  </si>
  <si>
    <t>30 (25-37)</t>
  </si>
  <si>
    <t>66 (52-77)</t>
  </si>
  <si>
    <t>6 (5-8)</t>
  </si>
  <si>
    <t>17 (15-22)</t>
  </si>
  <si>
    <t>5 (4-7)</t>
  </si>
  <si>
    <t>48 (42-52)</t>
  </si>
  <si>
    <t>113 (99-136)</t>
  </si>
  <si>
    <t>16 (13-23)</t>
  </si>
  <si>
    <t>3.5 (3-5)</t>
  </si>
  <si>
    <t>141 (122-155)</t>
  </si>
  <si>
    <t>138 (125-151)</t>
  </si>
  <si>
    <t>309 (243-376)</t>
  </si>
  <si>
    <t>174 (106-229)</t>
  </si>
  <si>
    <t>64 (60-70)</t>
  </si>
  <si>
    <t>21 (17-25)</t>
  </si>
  <si>
    <t>45 (41-55)</t>
  </si>
  <si>
    <t>23 (17-26)</t>
  </si>
  <si>
    <t>New Isolated (Female)</t>
  </si>
  <si>
    <t>2126 (1920-2448)</t>
  </si>
  <si>
    <t>29 (26-33)</t>
  </si>
  <si>
    <t>72 (63-77)</t>
  </si>
  <si>
    <t>7 (5.8-8.3)</t>
  </si>
  <si>
    <t>14 (11-17)</t>
  </si>
  <si>
    <t>7.4 (6-9)</t>
  </si>
  <si>
    <t>54 (48-85)</t>
  </si>
  <si>
    <t>18.8 (18-20)</t>
  </si>
  <si>
    <t>154 (119-189)</t>
  </si>
  <si>
    <t>2.8 (2-3)</t>
  </si>
  <si>
    <t>3.4 (3-5)</t>
  </si>
  <si>
    <t>10.4 (10-11)</t>
  </si>
  <si>
    <t>3.4 (3-4)</t>
  </si>
  <si>
    <t>152 (141-164)</t>
  </si>
  <si>
    <t>143 (129-150)</t>
  </si>
  <si>
    <t>308 (273-341)</t>
  </si>
  <si>
    <t>165 (144-197)</t>
  </si>
  <si>
    <t>58 (52-67)</t>
  </si>
  <si>
    <t>18 (17-21)</t>
  </si>
  <si>
    <t>11.6 (5-20)</t>
  </si>
  <si>
    <t>101 (95-109)</t>
  </si>
  <si>
    <t>86 (66-108)</t>
  </si>
  <si>
    <t>62 (42-93)</t>
  </si>
  <si>
    <t>332 (228-407)</t>
  </si>
  <si>
    <t>308 (218-367)</t>
  </si>
  <si>
    <t>Paratype (Female) 1996</t>
  </si>
  <si>
    <t>Paratype (Female) 3487</t>
  </si>
  <si>
    <t>1900 (1700-2100)</t>
  </si>
  <si>
    <t>34 (26-40)</t>
  </si>
  <si>
    <t>55 (47-66)</t>
  </si>
  <si>
    <t>6 (4-9)</t>
  </si>
  <si>
    <t>5 (4-6)</t>
  </si>
  <si>
    <t>49 (42-51)</t>
  </si>
  <si>
    <t>103 (89-117)</t>
  </si>
  <si>
    <t>35 (28-39)</t>
  </si>
  <si>
    <t>15 (10-21)</t>
  </si>
  <si>
    <t>9 (7-10)</t>
  </si>
  <si>
    <t>140 (128-153)</t>
  </si>
  <si>
    <t>135 (120-146)</t>
  </si>
  <si>
    <t>301 (213-397)</t>
  </si>
  <si>
    <t>40 (34-52)</t>
  </si>
  <si>
    <t>20 (19-23)</t>
  </si>
  <si>
    <t>New Isolated (Male)</t>
  </si>
  <si>
    <t>1883 (1810-1990)</t>
  </si>
  <si>
    <t>24.7 (24-26)</t>
  </si>
  <si>
    <t>77 (71-83)</t>
  </si>
  <si>
    <t>13.3 (12.4-14.3)</t>
  </si>
  <si>
    <t>6.5 (6.3-6.7)</t>
  </si>
  <si>
    <t>6.3 (6-7)</t>
  </si>
  <si>
    <t>19.7 (19-20)</t>
  </si>
  <si>
    <t>119.3 (101-133)</t>
  </si>
  <si>
    <t>32.3 (32-33)</t>
  </si>
  <si>
    <t>2.3 (2-3)</t>
  </si>
  <si>
    <t>3.7 (3-4)</t>
  </si>
  <si>
    <t>4.7 (4-5)</t>
  </si>
  <si>
    <t>10.7 (10-11)</t>
  </si>
  <si>
    <t>152 (146-161)</t>
  </si>
  <si>
    <t>142 (139-149)</t>
  </si>
  <si>
    <t>292.3 (275-317)</t>
  </si>
  <si>
    <t>150 (126-178)</t>
  </si>
  <si>
    <t>59.3 (55-64)</t>
  </si>
  <si>
    <t>19.3 (18-20)</t>
  </si>
  <si>
    <t>12 (11-13)</t>
  </si>
  <si>
    <t>9.7 (0-22)</t>
  </si>
  <si>
    <t>104.3 (100-107)</t>
  </si>
  <si>
    <t>70.5 (61-80)</t>
  </si>
  <si>
    <t>48.3 (44-52)</t>
  </si>
  <si>
    <t>292 (275-317)</t>
  </si>
  <si>
    <t>1873 (1725-2064)</t>
  </si>
  <si>
    <t>68-69</t>
  </si>
  <si>
    <t>13.6 (12.8-15)</t>
  </si>
  <si>
    <t>17.6 (17.4-17.8)</t>
  </si>
  <si>
    <t>5.1-5.2</t>
  </si>
  <si>
    <t>106.7 (97-118)</t>
  </si>
  <si>
    <t>37.3 (34-40)</t>
  </si>
  <si>
    <t>11.3 (10-13)</t>
  </si>
  <si>
    <t>141.7 (134-150)</t>
  </si>
  <si>
    <t>138 (135-141)</t>
  </si>
  <si>
    <t>321.5 (313-330)</t>
  </si>
  <si>
    <t>183.5 (178-189)</t>
  </si>
  <si>
    <t>57.7 (55-60)</t>
  </si>
  <si>
    <t>19.3 (18-21)</t>
  </si>
  <si>
    <t>3.7 (1-12)</t>
  </si>
  <si>
    <t>H. santarosae</t>
  </si>
  <si>
    <t>low, almost flattend</t>
  </si>
  <si>
    <t>1805 (1605-1970)</t>
  </si>
  <si>
    <t>28 (23-35)</t>
  </si>
  <si>
    <t>65 (55-73)</t>
  </si>
  <si>
    <t>12 (11.7-14)</t>
  </si>
  <si>
    <t>6 (4-7)</t>
  </si>
  <si>
    <t>52 (48-55)</t>
  </si>
  <si>
    <t>19 (17-20)</t>
  </si>
  <si>
    <t>112 (91-127)</t>
  </si>
  <si>
    <t>5.7 (5-6)</t>
  </si>
  <si>
    <t>4.6 (3.5-6)</t>
  </si>
  <si>
    <t>4 (4-5)</t>
  </si>
  <si>
    <t>10.6 (9-12)</t>
  </si>
  <si>
    <t>3.7 (3-5)</t>
  </si>
  <si>
    <t>131 (118-142)</t>
  </si>
  <si>
    <t>144.3 (137-153)</t>
  </si>
  <si>
    <t>360.8 (312-403)</t>
  </si>
  <si>
    <t>217 (171-264)</t>
  </si>
  <si>
    <t>60 (54-69)</t>
  </si>
  <si>
    <t>19 (16-22)</t>
  </si>
  <si>
    <t>13 (13-15)</t>
  </si>
  <si>
    <t>13 (0-25)</t>
  </si>
  <si>
    <t>89 (72-98)</t>
  </si>
  <si>
    <t>79 (69-87)</t>
  </si>
  <si>
    <t>Irrigular mucro</t>
  </si>
  <si>
    <t>66 (52-82)</t>
  </si>
  <si>
    <t>41 (16-69)</t>
  </si>
  <si>
    <t>399 (52-540)</t>
  </si>
  <si>
    <t>415 (305-533)</t>
  </si>
  <si>
    <t>1765 (1380-1960)</t>
  </si>
  <si>
    <t>26 (21-30)</t>
  </si>
  <si>
    <t>68 (60-77)</t>
  </si>
  <si>
    <t>12.2 (10-16)</t>
  </si>
  <si>
    <t>5.2 (4.5-6.6)</t>
  </si>
  <si>
    <t>16.4 (14-19)</t>
  </si>
  <si>
    <t>6.3 (5.4-7.5)</t>
  </si>
  <si>
    <t>19 (18-21)</t>
  </si>
  <si>
    <t>108 (86-127)</t>
  </si>
  <si>
    <t>29.7 (27-33)</t>
  </si>
  <si>
    <t>8.2 (6-11)</t>
  </si>
  <si>
    <t>4.5 (3-5)</t>
  </si>
  <si>
    <t>10.1 (9-12)</t>
  </si>
  <si>
    <t>3.8 (3-5)</t>
  </si>
  <si>
    <t>134 (99-145)</t>
  </si>
  <si>
    <t>145 (117-163)</t>
  </si>
  <si>
    <t>340 (273-412)</t>
  </si>
  <si>
    <t>196 (122-264)</t>
  </si>
  <si>
    <t>60 (50-69)</t>
  </si>
  <si>
    <t>18.5 (16-21)</t>
  </si>
  <si>
    <t>12.3 (2-23)</t>
  </si>
  <si>
    <t>90 (85-98)</t>
  </si>
  <si>
    <t>70 (54-91)</t>
  </si>
  <si>
    <t>51 (39-66)</t>
  </si>
  <si>
    <t>H. shamimi</t>
  </si>
  <si>
    <t>1270 (1190-1360)</t>
  </si>
  <si>
    <t>51 (40-59)</t>
  </si>
  <si>
    <t>11 (10.1-13.8)</t>
  </si>
  <si>
    <t>4.7 (3.8-5.6)</t>
  </si>
  <si>
    <t>3.5-5</t>
  </si>
  <si>
    <t>54 (51-56)</t>
  </si>
  <si>
    <t>1240 (1200-1360)</t>
  </si>
  <si>
    <t>52 (43-59)</t>
  </si>
  <si>
    <t>12 (10.5-14)</t>
  </si>
  <si>
    <t>22-25</t>
  </si>
  <si>
    <t>7.0-9.0</t>
  </si>
  <si>
    <t>Zhou (Female)</t>
  </si>
  <si>
    <t>1450 (1320-1540)</t>
  </si>
  <si>
    <t>53.6 (47.3-60)</t>
  </si>
  <si>
    <t>11.7 (11-12.8)</t>
  </si>
  <si>
    <t>5.1 (3.9-6.6)</t>
  </si>
  <si>
    <t>15.9 (15-18)</t>
  </si>
  <si>
    <t>4.9 (4.5-5.6)</t>
  </si>
  <si>
    <t>52.4 (51-55.2)</t>
  </si>
  <si>
    <t>18 (17.5-18.5)</t>
  </si>
  <si>
    <t>Zhou (Male)</t>
  </si>
  <si>
    <t>1350 (1260-1430)</t>
  </si>
  <si>
    <t>54.9 (50-58.2)</t>
  </si>
  <si>
    <t>12.1 (10.9-13.2)</t>
  </si>
  <si>
    <t>5.1 (4.7-5.6)</t>
  </si>
  <si>
    <t>18.1 (16.1-19.7)</t>
  </si>
  <si>
    <t>5.2 (4.8-5.7)</t>
  </si>
  <si>
    <t>17.8 (17-18.5)</t>
  </si>
  <si>
    <t>23.6 (22.1-24.8)</t>
  </si>
  <si>
    <t>8.2 (7.6-9.0)</t>
  </si>
  <si>
    <t>1396 (1193-1524)</t>
  </si>
  <si>
    <t>52.6 (38.3-61.6)</t>
  </si>
  <si>
    <t>11.9 (11.2-12.9)</t>
  </si>
  <si>
    <t>5 (4-6.6)</t>
  </si>
  <si>
    <t>15.9 (14.9-16.8)</t>
  </si>
  <si>
    <t>4.6 (3.5-5)</t>
  </si>
  <si>
    <t>53.9 (50.4-55.3)</t>
  </si>
  <si>
    <t>19 (18.2-19.5)</t>
  </si>
  <si>
    <t>H. spinicaudata</t>
  </si>
  <si>
    <t>Lectotype (Female)</t>
  </si>
  <si>
    <t>Bluntly round to pointed</t>
  </si>
  <si>
    <t>Incomplete or complete areolation</t>
  </si>
  <si>
    <t>Paratype (Female) sugar cane</t>
  </si>
  <si>
    <t>2200 (1860-2540)</t>
  </si>
  <si>
    <t>5 (4-5.8)</t>
  </si>
  <si>
    <t>21.5 (18-24)</t>
  </si>
  <si>
    <t>3.8 (3.4-4.3)</t>
  </si>
  <si>
    <t>55 (53-58)</t>
  </si>
  <si>
    <t>56 (54-58)</t>
  </si>
  <si>
    <t>Paratype (Female) rice (nigeria)</t>
  </si>
  <si>
    <t>2730 (2160-3360)</t>
  </si>
  <si>
    <t>54 (47-69)</t>
  </si>
  <si>
    <t>5.1 (4.8-5.9)</t>
  </si>
  <si>
    <t>22.3 (21-24)</t>
  </si>
  <si>
    <t>3.4 (3-3.9)</t>
  </si>
  <si>
    <t>47 (46-50)</t>
  </si>
  <si>
    <t>54 (53-56)</t>
  </si>
  <si>
    <t>5 (3-8)</t>
  </si>
  <si>
    <t>Paratype (Female) rice (ivory coast)</t>
  </si>
  <si>
    <t>2990 (2760-3180)</t>
  </si>
  <si>
    <t>56 (45-66)</t>
  </si>
  <si>
    <t>13.4 (10-16)</t>
  </si>
  <si>
    <t>6.3 (5.1-8.1)</t>
  </si>
  <si>
    <t>22.1 (19-25)</t>
  </si>
  <si>
    <t>3.6 (3.1-4.3)</t>
  </si>
  <si>
    <t>54 (51-57)</t>
  </si>
  <si>
    <t>55 (54-57)</t>
  </si>
  <si>
    <t>4 (3-7)</t>
  </si>
  <si>
    <t>Paratype (Female) rice (venezuela)</t>
  </si>
  <si>
    <t>3170 (2880-3490)</t>
  </si>
  <si>
    <t>60 (48-72)</t>
  </si>
  <si>
    <t>16.1 (12-18)</t>
  </si>
  <si>
    <t>6.5 (5.2-9.5)</t>
  </si>
  <si>
    <t>24 (21-26)</t>
  </si>
  <si>
    <t>3.9 (3.1-4.7)</t>
  </si>
  <si>
    <t>53 (50-57)</t>
  </si>
  <si>
    <t>47 (42-50)</t>
  </si>
  <si>
    <t>53 (51-56)</t>
  </si>
  <si>
    <t>5 (4-8)</t>
  </si>
  <si>
    <t>Paratype (Female) cattail</t>
  </si>
  <si>
    <t>3420 (3060-4020)</t>
  </si>
  <si>
    <t>63 (53-74)</t>
  </si>
  <si>
    <t>16.8 (14-19)</t>
  </si>
  <si>
    <t>6.3 (4.9-9.2)</t>
  </si>
  <si>
    <t>4.3 (3.6-4.7)</t>
  </si>
  <si>
    <t>54 (50-56)</t>
  </si>
  <si>
    <t>42 (40-44)</t>
  </si>
  <si>
    <t>7 (5-9)</t>
  </si>
  <si>
    <t>Luc &amp; Fortuner, 1975 Senegal</t>
  </si>
  <si>
    <t>2840 (2440-3160)</t>
  </si>
  <si>
    <t>55.8 (49.4-62.9)</t>
  </si>
  <si>
    <t>14.9 (12.7-17)</t>
  </si>
  <si>
    <t>5.8 (5-7.6)</t>
  </si>
  <si>
    <t>23.9 (20.4-28.3)</t>
  </si>
  <si>
    <t>3.3 (3-3.8)</t>
  </si>
  <si>
    <t>54.5 (51.5-58.5)</t>
  </si>
  <si>
    <t>46 (44-48)</t>
  </si>
  <si>
    <t>High, hemispherical</t>
  </si>
  <si>
    <t>24 (23-26)</t>
  </si>
  <si>
    <t>(7-9)</t>
  </si>
  <si>
    <t>2 annuli, SE posterior to Hemizonid</t>
  </si>
  <si>
    <t>17-24 annuli</t>
  </si>
  <si>
    <t>Lectotype (Female) Luc &amp; Fortuner, 1975</t>
  </si>
  <si>
    <t>1860-4020</t>
  </si>
  <si>
    <t>45-74</t>
  </si>
  <si>
    <t>(10-19)</t>
  </si>
  <si>
    <t>4-9.5</t>
  </si>
  <si>
    <t>18-28</t>
  </si>
  <si>
    <t>3.-4.7</t>
  </si>
  <si>
    <t>50-58</t>
  </si>
  <si>
    <t>40-50</t>
  </si>
  <si>
    <t>Without mucro</t>
  </si>
  <si>
    <t>2480 (1940-2980)</t>
  </si>
  <si>
    <t>44.2 (38-52)</t>
  </si>
  <si>
    <t>13.8 (12-14)</t>
  </si>
  <si>
    <t>18.3 (14.1-20.8)</t>
  </si>
  <si>
    <t>53 (50.1-54.2)</t>
  </si>
  <si>
    <t>35 (29.8-39.2)</t>
  </si>
  <si>
    <t>Paratype (Male) sugarcane</t>
  </si>
  <si>
    <t>2300 (2170-2570)</t>
  </si>
  <si>
    <t>64 (62-66)</t>
  </si>
  <si>
    <t>5.6 (4.8-6.4)</t>
  </si>
  <si>
    <t>22 (20-23)</t>
  </si>
  <si>
    <t>4.3 (3.9-4.7)</t>
  </si>
  <si>
    <t>40 (39-41)</t>
  </si>
  <si>
    <t>43.5 (41-46)</t>
  </si>
  <si>
    <t>16.5 (14-17)</t>
  </si>
  <si>
    <t>7 (6-8)</t>
  </si>
  <si>
    <t>Paratype (Male) rice (nigeria)</t>
  </si>
  <si>
    <t>2400 (2330-2480)</t>
  </si>
  <si>
    <t>59 (51-69)</t>
  </si>
  <si>
    <t>4.7 (4.2-5.9)</t>
  </si>
  <si>
    <t>4.5 (4.3-5)</t>
  </si>
  <si>
    <t>44 (43-46)</t>
  </si>
  <si>
    <t>56 (54-57)</t>
  </si>
  <si>
    <t>48.6 (47-50)</t>
  </si>
  <si>
    <t>15.2 (13-17)</t>
  </si>
  <si>
    <t>6 (3-8)</t>
  </si>
  <si>
    <t>Paratype (Male) rice (ivory coast)</t>
  </si>
  <si>
    <t>2630 (2510-2870)</t>
  </si>
  <si>
    <t>64 (55-73)</t>
  </si>
  <si>
    <t>12 (11-16)</t>
  </si>
  <si>
    <t>6.3 (5.2-6.9)</t>
  </si>
  <si>
    <t>21 (19-23)</t>
  </si>
  <si>
    <t>3.7 (3-4.4)</t>
  </si>
  <si>
    <t>45 (44-47)</t>
  </si>
  <si>
    <t>48 (46-52)</t>
  </si>
  <si>
    <t>15.9 (14-19)</t>
  </si>
  <si>
    <t>Paratype (Male) rice (venezuela)</t>
  </si>
  <si>
    <t>2720 (2300-2950)</t>
  </si>
  <si>
    <t>60 (52-71)</t>
  </si>
  <si>
    <t>7.3 (5.4-9.2)</t>
  </si>
  <si>
    <t>23 (22-24)</t>
  </si>
  <si>
    <t>4.2 (3.2-5.1)</t>
  </si>
  <si>
    <t>43 (42-45)</t>
  </si>
  <si>
    <t>51 (46-54)</t>
  </si>
  <si>
    <t>17.8 (16-20)</t>
  </si>
  <si>
    <t>Paratype (Male) cattail</t>
  </si>
  <si>
    <t>2840 (2600-3150)</t>
  </si>
  <si>
    <t>67 (60-79)</t>
  </si>
  <si>
    <t>14.5 (12-16)</t>
  </si>
  <si>
    <t>21 (17-23)</t>
  </si>
  <si>
    <t>4.7 (4-5.8)</t>
  </si>
  <si>
    <t>40 (38-42)</t>
  </si>
  <si>
    <t>48.9 (44-54)</t>
  </si>
  <si>
    <t>16.4 (14-18)</t>
  </si>
  <si>
    <t>2370 (2120-2640)</t>
  </si>
  <si>
    <t>56.2 (48.7-60.7)</t>
  </si>
  <si>
    <t>13.3 (11.3-15.8)</t>
  </si>
  <si>
    <t>5.2 (4.6-6.3)</t>
  </si>
  <si>
    <t>20.3 (18-23.3)</t>
  </si>
  <si>
    <t>4.7 (3.2-5.7)</t>
  </si>
  <si>
    <t>41.5 (40-44)</t>
  </si>
  <si>
    <t>48.5 (41-51)</t>
  </si>
  <si>
    <t>2120-3150</t>
  </si>
  <si>
    <t>49-79</t>
  </si>
  <si>
    <t>4.2-9.2</t>
  </si>
  <si>
    <t>3-5.8</t>
  </si>
  <si>
    <t>38-47</t>
  </si>
  <si>
    <t>41-54</t>
  </si>
  <si>
    <t>13-20</t>
  </si>
  <si>
    <t>H. thornei</t>
  </si>
  <si>
    <t>SE opposite level to pharynx-intestine junction</t>
  </si>
  <si>
    <t>Bluntly pointed to slightly elongated or pointed</t>
  </si>
  <si>
    <t>4-12 annuli</t>
  </si>
  <si>
    <t>2270 (1910-2700)</t>
  </si>
  <si>
    <t>64 (58-68)</t>
  </si>
  <si>
    <t>14.4 (11-16)</t>
  </si>
  <si>
    <t>6.4 (5.2-7.4)</t>
  </si>
  <si>
    <t>26 (23-29)</t>
  </si>
  <si>
    <t>3.6 (3.2-4.8)</t>
  </si>
  <si>
    <t>28 (27-30)</t>
  </si>
  <si>
    <t>12 (9-14)</t>
  </si>
  <si>
    <t>2100 (1860-2340)</t>
  </si>
  <si>
    <t>65 (62-69)</t>
  </si>
  <si>
    <t>14.2 (11-16)</t>
  </si>
  <si>
    <t>5.9 (5.2-6.6)</t>
  </si>
  <si>
    <t>26 (24-30)</t>
  </si>
  <si>
    <t>4.1 (3.3-4.8)</t>
  </si>
  <si>
    <t>27 (26-28)</t>
  </si>
  <si>
    <t>34.6 (30-36)</t>
  </si>
  <si>
    <t>12.2 (10-15)</t>
  </si>
  <si>
    <t>12 (10-13)</t>
  </si>
  <si>
    <t>H. truncata</t>
  </si>
  <si>
    <t>2180-2430</t>
  </si>
  <si>
    <t>39-44.1</t>
  </si>
  <si>
    <t>9.4-11</t>
  </si>
  <si>
    <t>15.3-17.4</t>
  </si>
  <si>
    <t>52-53.6</t>
  </si>
  <si>
    <t>35.7-38.5</t>
  </si>
  <si>
    <t>H. zostericola</t>
  </si>
  <si>
    <t>Terminus pointed, peg-like</t>
  </si>
  <si>
    <t>Holotype (Male)</t>
  </si>
  <si>
    <t> Character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</si>
  <si>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</si>
  <si>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</si>
  <si>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</si>
  <si>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</si>
  <si>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</si>
  <si>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</si>
  <si>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</si>
  <si>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</si>
  <si>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</si>
  <si>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</si>
  <si>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Exceptional case</t>
  </si>
  <si>
    <t>x</t>
  </si>
  <si>
    <t>Species</t>
  </si>
  <si>
    <t>H. anchoryzae</t>
  </si>
  <si>
    <t>H. areolata</t>
  </si>
  <si>
    <t>H. behningi</t>
  </si>
  <si>
    <t>H. belli</t>
  </si>
  <si>
    <t>222*</t>
  </si>
  <si>
    <t>H. caribbeana</t>
  </si>
  <si>
    <t>H. caudacrena</t>
  </si>
  <si>
    <t>H. diversa</t>
  </si>
  <si>
    <t>111*</t>
  </si>
  <si>
    <t>-</t>
  </si>
  <si>
    <t>H. halophila</t>
  </si>
  <si>
    <t>223**</t>
  </si>
  <si>
    <t xml:space="preserve">H. mexicana </t>
  </si>
  <si>
    <t>213**</t>
  </si>
  <si>
    <t>333*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</si>
</sst>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i/>
      <u/>
      <sz val="1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0" borderId="1" xfId="0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0" fillId="0" borderId="0" xfId="0" applyBorder="1"/>
    <xf numFmtId="0" fontId="4" fillId="0" borderId="0" xfId="0" applyNumberFormat="1" applyFont="1" applyFill="1" applyBorder="1" applyAlignment="1">
      <alignment horizontal="left"/>
    </xf>
    <xf numFmtId="16" fontId="1" fillId="0" borderId="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" fontId="1" fillId="0" borderId="0" xfId="0" applyNumberFormat="1" applyFont="1" applyFill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2"/>
  <sheetViews>
    <sheetView workbookViewId="0">
      <selection activeCell="F22" sqref="F22"/>
    </sheetView>
  </sheetViews>
  <sheetFormatPr defaultRowHeight="15" x14ac:dyDescent="0.25"/>
  <cols>
    <col min="1" max="1" width="20" style="1" bestFit="1" customWidth="1"/>
    <col min="2" max="2" width="2.140625" style="1" bestFit="1" customWidth="1"/>
    <col min="3" max="3" width="9" style="1" bestFit="1" customWidth="1"/>
    <col min="4" max="4" width="8.28515625" style="1" bestFit="1" customWidth="1"/>
    <col min="5" max="5" width="13.5703125" style="1" bestFit="1" customWidth="1"/>
    <col min="6" max="6" width="16.5703125" style="1" bestFit="1" customWidth="1"/>
    <col min="7" max="7" width="15.28515625" style="1" bestFit="1" customWidth="1"/>
    <col min="8" max="8" width="30.28515625" style="1" bestFit="1" customWidth="1"/>
    <col min="9" max="9" width="17.28515625" style="1" bestFit="1" customWidth="1"/>
    <col min="10" max="10" width="22.140625" style="1" bestFit="1" customWidth="1"/>
    <col min="11" max="11" width="11.42578125" style="1" bestFit="1" customWidth="1"/>
    <col min="12" max="12" width="12.140625" style="1" bestFit="1" customWidth="1"/>
    <col min="13" max="13" width="30.7109375" style="1" bestFit="1" customWidth="1"/>
    <col min="14" max="14" width="23.7109375" style="1" bestFit="1" customWidth="1"/>
    <col min="15" max="15" width="17.42578125" style="1" bestFit="1" customWidth="1"/>
    <col min="16" max="16" width="16.7109375" style="1" bestFit="1" customWidth="1"/>
    <col min="17" max="17" width="17.7109375" style="1" bestFit="1" customWidth="1"/>
    <col min="18" max="18" width="11" style="1" bestFit="1" customWidth="1"/>
    <col min="19" max="19" width="15.42578125" style="1" bestFit="1" customWidth="1"/>
    <col min="20" max="20" width="53.42578125" style="1" bestFit="1" customWidth="1"/>
    <col min="21" max="21" width="22.28515625" style="1" bestFit="1" customWidth="1"/>
    <col min="22" max="22" width="44" style="1" bestFit="1" customWidth="1"/>
    <col min="23" max="23" width="17.42578125" style="1" bestFit="1" customWidth="1"/>
    <col min="24" max="24" width="35.28515625" style="1" bestFit="1" customWidth="1"/>
    <col min="25" max="25" width="10" style="1" bestFit="1" customWidth="1"/>
    <col min="26" max="26" width="12.85546875" style="1" bestFit="1" customWidth="1"/>
    <col min="27" max="27" width="28.42578125" style="1" bestFit="1" customWidth="1"/>
    <col min="28" max="28" width="33.5703125" style="1" bestFit="1" customWidth="1"/>
    <col min="29" max="29" width="41.28515625" style="1" bestFit="1" customWidth="1"/>
    <col min="30" max="30" width="37.28515625" style="1" bestFit="1" customWidth="1"/>
    <col min="31" max="31" width="39.140625" style="1" bestFit="1" customWidth="1"/>
    <col min="32" max="32" width="19.42578125" style="1" bestFit="1" customWidth="1"/>
    <col min="33" max="33" width="20.140625" style="1" bestFit="1" customWidth="1"/>
    <col min="34" max="34" width="14.42578125" style="1" bestFit="1" customWidth="1"/>
    <col min="35" max="35" width="11" style="1" bestFit="1" customWidth="1"/>
    <col min="36" max="36" width="26.42578125" style="1" bestFit="1" customWidth="1"/>
    <col min="37" max="37" width="28.5703125" style="1" bestFit="1" customWidth="1"/>
    <col min="38" max="38" width="40.85546875" style="1" bestFit="1" customWidth="1"/>
    <col min="39" max="39" width="29" style="1" bestFit="1" customWidth="1"/>
    <col min="40" max="40" width="21.5703125" style="1" bestFit="1" customWidth="1"/>
    <col min="41" max="41" width="22.28515625" style="1" bestFit="1" customWidth="1"/>
    <col min="42" max="42" width="28" style="1" bestFit="1" customWidth="1"/>
    <col min="43" max="43" width="27" style="1" bestFit="1" customWidth="1"/>
    <col min="44" max="44" width="26.42578125" style="1" bestFit="1" customWidth="1"/>
    <col min="45" max="45" width="27.7109375" style="1" bestFit="1" customWidth="1"/>
    <col min="46" max="46" width="27.140625" style="1" bestFit="1" customWidth="1"/>
    <col min="47" max="47" width="28.5703125" style="1" bestFit="1" customWidth="1"/>
    <col min="48" max="48" width="18.5703125" style="1" bestFit="1" customWidth="1"/>
    <col min="49" max="49" width="18" style="1" bestFit="1" customWidth="1"/>
    <col min="50" max="50" width="12.140625" style="1" bestFit="1" customWidth="1"/>
    <col min="51" max="51" width="11.5703125" style="1" bestFit="1" customWidth="1"/>
    <col min="52" max="52" width="24.28515625" style="1" bestFit="1" customWidth="1"/>
    <col min="53" max="53" width="21.85546875" style="1" bestFit="1" customWidth="1"/>
    <col min="54" max="58" width="12" style="1" bestFit="1" customWidth="1"/>
    <col min="59" max="59" width="25" style="1" bestFit="1" customWidth="1"/>
    <col min="60" max="60" width="10.5703125" style="1" bestFit="1" customWidth="1"/>
    <col min="61" max="61" width="10.7109375" style="1" bestFit="1" customWidth="1"/>
    <col min="62" max="65" width="12" style="1" bestFit="1" customWidth="1"/>
    <col min="66" max="16384" width="9.140625" style="1"/>
  </cols>
  <sheetData>
    <row r="1" spans="1:75" x14ac:dyDescent="0.2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</row>
    <row r="2" spans="1:75" x14ac:dyDescent="0.25">
      <c r="A2" s="1" t="s">
        <v>71</v>
      </c>
      <c r="B2" s="1" t="s">
        <v>72</v>
      </c>
      <c r="C2" s="1" t="s">
        <v>73</v>
      </c>
      <c r="D2" s="1" t="s">
        <v>74</v>
      </c>
      <c r="F2" s="1">
        <v>1640.625</v>
      </c>
      <c r="G2" s="1">
        <v>32.03125</v>
      </c>
      <c r="H2" s="1">
        <v>87.5</v>
      </c>
      <c r="I2" s="1">
        <v>244.53125</v>
      </c>
      <c r="J2" s="1">
        <v>157.03125</v>
      </c>
      <c r="L2" s="1">
        <v>23.828125</v>
      </c>
      <c r="M2" s="1">
        <v>11.328125</v>
      </c>
      <c r="N2" s="1">
        <v>12.499999999999998</v>
      </c>
      <c r="O2" s="1">
        <v>4.296875</v>
      </c>
      <c r="P2" s="1">
        <v>5.859375</v>
      </c>
      <c r="Q2" s="1">
        <v>3.90625</v>
      </c>
      <c r="R2" s="1">
        <v>87.5</v>
      </c>
      <c r="S2" s="1">
        <v>76.5625</v>
      </c>
      <c r="T2" s="1">
        <v>0</v>
      </c>
      <c r="U2" s="1">
        <v>66.40625</v>
      </c>
      <c r="V2" s="1">
        <v>32.03125</v>
      </c>
      <c r="W2" s="1">
        <v>10.546875</v>
      </c>
      <c r="X2" s="1" t="s">
        <v>75</v>
      </c>
      <c r="Y2" s="1">
        <v>67.578125</v>
      </c>
      <c r="Z2" s="1">
        <v>24.21875</v>
      </c>
      <c r="AA2" s="1">
        <v>27.734375</v>
      </c>
      <c r="AB2" s="1">
        <v>1</v>
      </c>
      <c r="AC2" s="1" t="s">
        <v>76</v>
      </c>
      <c r="AD2" s="1" t="s">
        <v>77</v>
      </c>
      <c r="AE2" s="1" t="s">
        <v>78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851.5625</v>
      </c>
      <c r="AN2" s="1">
        <v>415.625</v>
      </c>
      <c r="AO2" s="1">
        <v>368.75</v>
      </c>
      <c r="AP2" s="1" t="s">
        <v>79</v>
      </c>
      <c r="AQ2" s="1">
        <v>23.828125</v>
      </c>
      <c r="AR2" s="1">
        <v>15.625</v>
      </c>
      <c r="AS2" s="1">
        <v>23.4375</v>
      </c>
      <c r="AT2" s="1">
        <v>11.71875</v>
      </c>
      <c r="AU2" s="1">
        <v>16</v>
      </c>
      <c r="AV2" s="1">
        <v>17.578125</v>
      </c>
      <c r="AW2" s="1">
        <v>13.28125</v>
      </c>
      <c r="AX2" s="1">
        <v>5.859375</v>
      </c>
      <c r="AY2" s="1">
        <v>3.90625</v>
      </c>
      <c r="AZ2" s="1">
        <v>11.71875</v>
      </c>
      <c r="BA2" s="1">
        <v>4.6875</v>
      </c>
      <c r="BB2" s="1">
        <f t="shared" ref="BB2:BB65" si="0">F2/G2</f>
        <v>51.219512195121951</v>
      </c>
      <c r="BC2" s="1">
        <f t="shared" ref="BC2:BC65" si="1">F2/H2</f>
        <v>18.75</v>
      </c>
      <c r="BD2" s="1">
        <f t="shared" ref="BD2:BD65" si="2">F2/I2</f>
        <v>6.7092651757188495</v>
      </c>
      <c r="BE2" s="1">
        <f t="shared" ref="BE2:BE65" si="3">F2/Y2</f>
        <v>24.277456647398843</v>
      </c>
      <c r="BF2" s="1">
        <f t="shared" ref="BF2:BF65" si="4">Y2/Z2</f>
        <v>2.7903225806451615</v>
      </c>
      <c r="BG2" s="1">
        <f>AA2/Y2</f>
        <v>0.41040462427745666</v>
      </c>
      <c r="BH2" s="1">
        <f t="shared" ref="BH2:BH65" si="5">R2-U2</f>
        <v>21.09375</v>
      </c>
      <c r="BI2" s="1">
        <f t="shared" ref="BI2:BI65" si="6">H2-R2</f>
        <v>0</v>
      </c>
      <c r="BJ2" s="1">
        <f t="shared" ref="BJ2:BJ33" si="7">L2/AZ2</f>
        <v>2.0333333333333332</v>
      </c>
      <c r="BK2" s="1">
        <f t="shared" ref="BK2:BK65" si="8">M2/N2</f>
        <v>0.90625000000000011</v>
      </c>
      <c r="BL2" s="1">
        <f t="shared" ref="BL2:BL17" si="9">W2/G2</f>
        <v>0.32926829268292684</v>
      </c>
      <c r="BM2" s="1" t="e">
        <f>AG2/AH2</f>
        <v>#DIV/0!</v>
      </c>
      <c r="BN2" s="1">
        <f>(AM2/F2)*100</f>
        <v>51.904761904761912</v>
      </c>
      <c r="BO2" s="1">
        <f>(Q2/L2)*100</f>
        <v>16.393442622950818</v>
      </c>
      <c r="BP2" s="1">
        <f>(AN2/F2)*100</f>
        <v>25.333333333333336</v>
      </c>
      <c r="BQ2" s="1">
        <f>(AO2/F2)*100</f>
        <v>22.476190476190478</v>
      </c>
      <c r="BR2" s="1">
        <f>(AF2/F2)*100</f>
        <v>0</v>
      </c>
      <c r="BS2" s="1">
        <f>(M2/L2)*100</f>
        <v>47.540983606557376</v>
      </c>
      <c r="BT2" s="1">
        <f>AQ2-AS2</f>
        <v>0.390625</v>
      </c>
      <c r="BU2" s="1">
        <f>AR2-AT2</f>
        <v>3.90625</v>
      </c>
      <c r="BV2" s="1">
        <f>IF(BT2&lt;0,1,0)</f>
        <v>0</v>
      </c>
      <c r="BW2" s="1">
        <f>IF(BU2&lt;0,1,0)</f>
        <v>0</v>
      </c>
    </row>
    <row r="3" spans="1:75" x14ac:dyDescent="0.25">
      <c r="A3" s="1" t="s">
        <v>80</v>
      </c>
      <c r="B3" s="1" t="s">
        <v>68</v>
      </c>
      <c r="C3" s="1" t="s">
        <v>73</v>
      </c>
      <c r="D3" s="1" t="s">
        <v>74</v>
      </c>
      <c r="F3" s="1">
        <v>1947.68</v>
      </c>
      <c r="G3" s="1">
        <v>32.143999999999998</v>
      </c>
      <c r="H3" s="1">
        <v>132.881</v>
      </c>
      <c r="I3" s="1">
        <v>329.18900000000002</v>
      </c>
      <c r="J3" s="1">
        <v>196.30800000000002</v>
      </c>
      <c r="L3" s="1">
        <v>22.385999999999999</v>
      </c>
      <c r="M3" s="1">
        <v>10.906000000000001</v>
      </c>
      <c r="N3" s="1">
        <v>11.48</v>
      </c>
      <c r="O3" s="1">
        <v>3.7310000000000003</v>
      </c>
      <c r="P3" s="1">
        <v>5.4530000000000003</v>
      </c>
      <c r="Q3" s="1">
        <v>3.7310000000000003</v>
      </c>
      <c r="R3" s="1">
        <v>94.135999999999996</v>
      </c>
      <c r="S3" s="1">
        <v>87.248000000000005</v>
      </c>
      <c r="T3" s="1">
        <v>38.745000000000005</v>
      </c>
      <c r="U3" s="1">
        <v>72.323999999999998</v>
      </c>
      <c r="V3" s="1">
        <v>43.911000000000001</v>
      </c>
      <c r="W3" s="1">
        <v>12.628000000000002</v>
      </c>
      <c r="X3" s="1" t="s">
        <v>75</v>
      </c>
      <c r="Y3" s="1">
        <v>68.88</v>
      </c>
      <c r="Z3" s="1">
        <v>24.108000000000001</v>
      </c>
      <c r="AA3" s="1">
        <v>20.376999999999999</v>
      </c>
      <c r="AB3" s="1">
        <v>1</v>
      </c>
      <c r="AC3" s="1" t="s">
        <v>76</v>
      </c>
      <c r="AD3" s="1" t="s">
        <v>77</v>
      </c>
      <c r="AE3" s="1" t="s">
        <v>78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1160.3200000000002</v>
      </c>
      <c r="AN3" s="1">
        <v>515.452</v>
      </c>
      <c r="AO3" s="1">
        <v>482.16</v>
      </c>
      <c r="AP3" s="1" t="s">
        <v>79</v>
      </c>
      <c r="AQ3" s="1">
        <v>18.942</v>
      </c>
      <c r="AR3" s="1">
        <v>16.071999999999999</v>
      </c>
      <c r="AS3" s="1">
        <v>24.108000000000001</v>
      </c>
      <c r="AT3" s="1">
        <v>18.368000000000002</v>
      </c>
      <c r="AU3" s="1">
        <v>13</v>
      </c>
      <c r="AV3" s="1">
        <v>16.933000000000003</v>
      </c>
      <c r="AW3" s="1">
        <v>13.776</v>
      </c>
      <c r="AX3" s="1">
        <v>4.8790000000000004</v>
      </c>
      <c r="AY3" s="1">
        <v>3.7310000000000003</v>
      </c>
      <c r="AZ3" s="1">
        <v>10.332000000000001</v>
      </c>
      <c r="BA3" s="1">
        <v>3.444</v>
      </c>
      <c r="BB3" s="1">
        <f t="shared" si="0"/>
        <v>60.592334494773525</v>
      </c>
      <c r="BC3" s="1">
        <f t="shared" si="1"/>
        <v>14.657324974977612</v>
      </c>
      <c r="BD3" s="1">
        <f t="shared" si="2"/>
        <v>5.9166011014948854</v>
      </c>
      <c r="BE3" s="1">
        <f t="shared" si="3"/>
        <v>28.276422764227647</v>
      </c>
      <c r="BF3" s="1">
        <f t="shared" si="4"/>
        <v>2.8571428571428568</v>
      </c>
      <c r="BG3" s="1">
        <f>AA3/Y3</f>
        <v>0.29583333333333334</v>
      </c>
      <c r="BH3" s="1">
        <f t="shared" si="5"/>
        <v>21.811999999999998</v>
      </c>
      <c r="BI3" s="1">
        <f t="shared" si="6"/>
        <v>38.745000000000005</v>
      </c>
      <c r="BJ3" s="1">
        <f t="shared" si="7"/>
        <v>2.1666666666666665</v>
      </c>
      <c r="BK3" s="1">
        <f t="shared" si="8"/>
        <v>0.95000000000000007</v>
      </c>
      <c r="BL3" s="1">
        <f t="shared" si="9"/>
        <v>0.39285714285714296</v>
      </c>
      <c r="BM3" s="1" t="e">
        <f t="shared" ref="BM3:BM66" si="10">AG3/AH3</f>
        <v>#DIV/0!</v>
      </c>
      <c r="BN3" s="1">
        <f t="shared" ref="BN3:BN66" si="11">(AM3/F3)*100</f>
        <v>59.574468085106389</v>
      </c>
      <c r="BO3" s="1">
        <f t="shared" ref="BO3:BO66" si="12">(Q3/L3)*100</f>
        <v>16.666666666666668</v>
      </c>
      <c r="BP3" s="1">
        <f t="shared" ref="BP3:BP65" si="13">(AN3/F3)*100</f>
        <v>26.464922369177685</v>
      </c>
      <c r="BQ3" s="1">
        <f t="shared" ref="BQ3:BQ65" si="14">(AO3/F3)*100</f>
        <v>24.755606670500288</v>
      </c>
      <c r="BR3" s="1">
        <f t="shared" ref="BR3:BR66" si="15">(AF3/F3)*100</f>
        <v>0</v>
      </c>
      <c r="BS3" s="1">
        <f t="shared" ref="BS3:BS66" si="16">(M3/L3)*100</f>
        <v>48.717948717948723</v>
      </c>
      <c r="BT3" s="2">
        <f t="shared" ref="BT3:BU65" si="17">AQ3-AS3</f>
        <v>-5.1660000000000004</v>
      </c>
      <c r="BU3" s="2">
        <f t="shared" si="17"/>
        <v>-2.2960000000000029</v>
      </c>
      <c r="BV3" s="1">
        <f t="shared" ref="BV3:BW66" si="18">IF(BT3&lt;0,1,0)</f>
        <v>1</v>
      </c>
      <c r="BW3" s="1">
        <f t="shared" si="18"/>
        <v>1</v>
      </c>
    </row>
    <row r="4" spans="1:75" x14ac:dyDescent="0.25">
      <c r="A4" s="1" t="s">
        <v>81</v>
      </c>
      <c r="B4" s="1" t="s">
        <v>68</v>
      </c>
      <c r="C4" s="1" t="s">
        <v>73</v>
      </c>
      <c r="D4" s="1" t="s">
        <v>74</v>
      </c>
      <c r="F4" s="1">
        <v>1484.375</v>
      </c>
      <c r="G4" s="1">
        <v>26.5625</v>
      </c>
      <c r="H4" s="1">
        <v>111.71875</v>
      </c>
      <c r="I4" s="1">
        <v>260.15625</v>
      </c>
      <c r="J4" s="1">
        <v>148.4375</v>
      </c>
      <c r="L4" s="1">
        <v>23.828125</v>
      </c>
      <c r="M4" s="1">
        <v>14.453125</v>
      </c>
      <c r="N4" s="1">
        <v>9.3749999999999982</v>
      </c>
      <c r="O4" s="1">
        <v>4.296875</v>
      </c>
      <c r="P4" s="1">
        <v>7.03125</v>
      </c>
      <c r="Q4" s="1">
        <v>2.34375</v>
      </c>
      <c r="R4" s="1">
        <v>76.953125</v>
      </c>
      <c r="S4" s="1">
        <v>76.953125</v>
      </c>
      <c r="T4" s="1">
        <v>34.765625000000007</v>
      </c>
      <c r="U4" s="1">
        <v>67.578125</v>
      </c>
      <c r="V4" s="1">
        <v>41.40625</v>
      </c>
      <c r="W4" s="1">
        <v>7.8125</v>
      </c>
      <c r="X4" s="1" t="s">
        <v>75</v>
      </c>
      <c r="Y4" s="1">
        <v>67.578125</v>
      </c>
      <c r="Z4" s="1">
        <v>23.4375</v>
      </c>
      <c r="AA4" s="1" t="e">
        <v>#VALUE!</v>
      </c>
      <c r="AB4" s="1">
        <v>1</v>
      </c>
      <c r="AC4" s="1" t="s">
        <v>76</v>
      </c>
      <c r="AD4" s="1" t="s">
        <v>77</v>
      </c>
      <c r="AE4" s="1" t="s">
        <v>78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789.0625</v>
      </c>
      <c r="AN4" s="1">
        <v>373.046875</v>
      </c>
      <c r="AO4" s="1">
        <v>325.390625</v>
      </c>
      <c r="AP4" s="1" t="s">
        <v>79</v>
      </c>
      <c r="AQ4" s="1">
        <v>21.09375</v>
      </c>
      <c r="AR4" s="1">
        <v>17.1875</v>
      </c>
      <c r="AS4" s="1">
        <v>23.828125</v>
      </c>
      <c r="AT4" s="1">
        <v>13.671875</v>
      </c>
      <c r="AU4" s="1">
        <v>11</v>
      </c>
      <c r="AV4" s="1">
        <v>17.578125</v>
      </c>
      <c r="AW4" s="1">
        <v>13.671875</v>
      </c>
      <c r="AX4" s="1">
        <v>5.859375</v>
      </c>
      <c r="AY4" s="1">
        <v>3.90625</v>
      </c>
      <c r="AZ4" s="1">
        <v>11.71875</v>
      </c>
      <c r="BA4" s="1">
        <v>3.515625</v>
      </c>
      <c r="BB4" s="1">
        <f t="shared" si="0"/>
        <v>55.882352941176471</v>
      </c>
      <c r="BC4" s="1">
        <f t="shared" si="1"/>
        <v>13.286713286713287</v>
      </c>
      <c r="BD4" s="1">
        <f t="shared" si="2"/>
        <v>5.7057057057057055</v>
      </c>
      <c r="BE4" s="1">
        <f t="shared" si="3"/>
        <v>21.965317919075144</v>
      </c>
      <c r="BF4" s="1">
        <f t="shared" si="4"/>
        <v>2.8833333333333333</v>
      </c>
      <c r="BH4" s="1">
        <f t="shared" si="5"/>
        <v>9.375</v>
      </c>
      <c r="BI4" s="1">
        <f t="shared" si="6"/>
        <v>34.765625</v>
      </c>
      <c r="BJ4" s="1">
        <f t="shared" si="7"/>
        <v>2.0333333333333332</v>
      </c>
      <c r="BK4" s="1">
        <f t="shared" si="8"/>
        <v>1.541666666666667</v>
      </c>
      <c r="BL4" s="1">
        <f t="shared" si="9"/>
        <v>0.29411764705882354</v>
      </c>
      <c r="BM4" s="1" t="e">
        <f t="shared" si="10"/>
        <v>#DIV/0!</v>
      </c>
      <c r="BN4" s="1">
        <f t="shared" si="11"/>
        <v>53.157894736842103</v>
      </c>
      <c r="BO4" s="1">
        <f t="shared" si="12"/>
        <v>9.8360655737704921</v>
      </c>
      <c r="BP4" s="1">
        <f t="shared" si="13"/>
        <v>25.131578947368421</v>
      </c>
      <c r="BQ4" s="1">
        <f t="shared" si="14"/>
        <v>21.921052631578945</v>
      </c>
      <c r="BR4" s="1">
        <f t="shared" si="15"/>
        <v>0</v>
      </c>
      <c r="BS4" s="1">
        <f t="shared" si="16"/>
        <v>60.655737704918032</v>
      </c>
      <c r="BT4" s="2">
        <f t="shared" si="17"/>
        <v>-2.734375</v>
      </c>
      <c r="BU4" s="1">
        <f t="shared" si="17"/>
        <v>3.515625</v>
      </c>
      <c r="BV4" s="1">
        <f t="shared" si="18"/>
        <v>1</v>
      </c>
      <c r="BW4" s="1">
        <f t="shared" si="18"/>
        <v>0</v>
      </c>
    </row>
    <row r="5" spans="1:75" x14ac:dyDescent="0.25">
      <c r="A5" s="1" t="s">
        <v>82</v>
      </c>
      <c r="B5" s="1" t="s">
        <v>68</v>
      </c>
      <c r="C5" s="1" t="s">
        <v>73</v>
      </c>
      <c r="D5" s="1" t="s">
        <v>74</v>
      </c>
      <c r="F5" s="1">
        <v>2203.125</v>
      </c>
      <c r="G5" s="1">
        <v>44.140625</v>
      </c>
      <c r="H5" s="1">
        <v>100</v>
      </c>
      <c r="I5" s="1">
        <v>372.65625</v>
      </c>
      <c r="J5" s="1">
        <v>272.65625</v>
      </c>
      <c r="L5" s="1">
        <v>25.78125</v>
      </c>
      <c r="M5" s="1">
        <v>12.5</v>
      </c>
      <c r="N5" s="1">
        <v>13.281249999999998</v>
      </c>
      <c r="O5" s="1">
        <v>3.90625</v>
      </c>
      <c r="P5" s="1">
        <v>5.859375</v>
      </c>
      <c r="Q5" s="1">
        <v>3.515625</v>
      </c>
      <c r="R5" s="1">
        <v>100</v>
      </c>
      <c r="S5" s="1">
        <v>78.515625</v>
      </c>
      <c r="T5" s="1">
        <v>0</v>
      </c>
      <c r="U5" s="1">
        <v>67.1875</v>
      </c>
      <c r="V5" s="1">
        <v>33.59375</v>
      </c>
      <c r="W5" s="1">
        <v>12.890625</v>
      </c>
      <c r="X5" s="1" t="s">
        <v>75</v>
      </c>
      <c r="Y5" s="1">
        <v>78.90625</v>
      </c>
      <c r="Z5" s="1">
        <v>27.34375</v>
      </c>
      <c r="AA5" s="1">
        <v>28.90625</v>
      </c>
      <c r="AB5" s="1">
        <v>1</v>
      </c>
      <c r="AC5" s="1" t="s">
        <v>76</v>
      </c>
      <c r="AD5" s="1" t="s">
        <v>77</v>
      </c>
      <c r="AE5" s="1" t="s">
        <v>78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914.0625</v>
      </c>
      <c r="AN5" s="1">
        <v>453.125</v>
      </c>
      <c r="AO5" s="1">
        <v>397.265625</v>
      </c>
      <c r="AP5" s="1" t="s">
        <v>79</v>
      </c>
      <c r="AQ5" s="1">
        <v>17.578125</v>
      </c>
      <c r="AR5" s="1">
        <v>15.234375</v>
      </c>
      <c r="AS5" s="1">
        <v>21.484375</v>
      </c>
      <c r="AT5" s="1">
        <v>17.578125</v>
      </c>
      <c r="AU5" s="1">
        <v>15</v>
      </c>
      <c r="AV5" s="1">
        <v>17.96875</v>
      </c>
      <c r="AW5" s="1">
        <v>17.1875</v>
      </c>
      <c r="AX5" s="1">
        <v>5.46875</v>
      </c>
      <c r="AY5" s="1">
        <v>3.90625</v>
      </c>
      <c r="AZ5" s="1">
        <v>11.71875</v>
      </c>
      <c r="BA5" s="1">
        <v>4.296875</v>
      </c>
      <c r="BB5" s="1">
        <f t="shared" si="0"/>
        <v>49.911504424778762</v>
      </c>
      <c r="BC5" s="1">
        <f t="shared" si="1"/>
        <v>22.03125</v>
      </c>
      <c r="BD5" s="1">
        <f t="shared" si="2"/>
        <v>5.9119496855345908</v>
      </c>
      <c r="BE5" s="1">
        <f t="shared" si="3"/>
        <v>27.920792079207921</v>
      </c>
      <c r="BF5" s="1">
        <f t="shared" si="4"/>
        <v>2.8857142857142857</v>
      </c>
      <c r="BG5" s="1">
        <f>AA5/Y5</f>
        <v>0.36633663366336633</v>
      </c>
      <c r="BH5" s="1">
        <f t="shared" si="5"/>
        <v>32.8125</v>
      </c>
      <c r="BI5" s="1">
        <f t="shared" si="6"/>
        <v>0</v>
      </c>
      <c r="BJ5" s="1">
        <f t="shared" si="7"/>
        <v>2.2000000000000002</v>
      </c>
      <c r="BK5" s="1">
        <f t="shared" si="8"/>
        <v>0.94117647058823539</v>
      </c>
      <c r="BL5" s="1">
        <f t="shared" si="9"/>
        <v>0.29203539823008851</v>
      </c>
      <c r="BM5" s="1" t="e">
        <f t="shared" si="10"/>
        <v>#DIV/0!</v>
      </c>
      <c r="BN5" s="1">
        <f t="shared" si="11"/>
        <v>41.48936170212766</v>
      </c>
      <c r="BO5" s="1">
        <f t="shared" si="12"/>
        <v>13.636363636363635</v>
      </c>
      <c r="BP5" s="1">
        <f t="shared" si="13"/>
        <v>20.567375886524822</v>
      </c>
      <c r="BQ5" s="1">
        <f t="shared" si="14"/>
        <v>18.031914893617021</v>
      </c>
      <c r="BR5" s="1">
        <f t="shared" si="15"/>
        <v>0</v>
      </c>
      <c r="BS5" s="1">
        <f t="shared" si="16"/>
        <v>48.484848484848484</v>
      </c>
      <c r="BT5" s="2">
        <f t="shared" si="17"/>
        <v>-3.90625</v>
      </c>
      <c r="BU5" s="2">
        <f t="shared" si="17"/>
        <v>-2.34375</v>
      </c>
      <c r="BV5" s="1">
        <f t="shared" si="18"/>
        <v>1</v>
      </c>
      <c r="BW5" s="1">
        <f t="shared" si="18"/>
        <v>1</v>
      </c>
    </row>
    <row r="6" spans="1:75" x14ac:dyDescent="0.25">
      <c r="A6" s="1" t="s">
        <v>83</v>
      </c>
      <c r="B6" s="1" t="s">
        <v>68</v>
      </c>
      <c r="C6" s="1" t="s">
        <v>73</v>
      </c>
      <c r="D6" s="1" t="s">
        <v>74</v>
      </c>
      <c r="F6" s="1">
        <v>1988.28125</v>
      </c>
      <c r="G6" s="1">
        <v>28.125</v>
      </c>
      <c r="H6" s="1">
        <v>126.17187499999999</v>
      </c>
      <c r="I6" s="1">
        <v>293.74999999999994</v>
      </c>
      <c r="J6" s="1">
        <v>167.578125</v>
      </c>
      <c r="L6" s="1">
        <v>25</v>
      </c>
      <c r="M6" s="1">
        <v>12.5</v>
      </c>
      <c r="N6" s="1">
        <v>12.5</v>
      </c>
      <c r="O6" s="1">
        <v>3.90625</v>
      </c>
      <c r="P6" s="1">
        <v>5.46875</v>
      </c>
      <c r="Q6" s="1">
        <v>3.125</v>
      </c>
      <c r="R6" s="1">
        <v>123.828125</v>
      </c>
      <c r="S6" s="1">
        <v>89.453125</v>
      </c>
      <c r="T6" s="1">
        <v>2.3437499999999916</v>
      </c>
      <c r="U6" s="1">
        <v>78.125</v>
      </c>
      <c r="V6" s="1">
        <v>44.140625</v>
      </c>
      <c r="W6" s="1">
        <v>8.59375</v>
      </c>
      <c r="X6" s="1" t="s">
        <v>75</v>
      </c>
      <c r="Y6" s="1">
        <v>65.625</v>
      </c>
      <c r="Z6" s="1">
        <v>22.65625</v>
      </c>
      <c r="AA6" s="1" t="e">
        <v>#VALUE!</v>
      </c>
      <c r="AB6" s="1">
        <v>1</v>
      </c>
      <c r="AC6" s="1" t="s">
        <v>76</v>
      </c>
      <c r="AD6" s="1" t="s">
        <v>77</v>
      </c>
      <c r="AE6" s="1" t="s">
        <v>78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1125</v>
      </c>
      <c r="AN6" s="1">
        <v>489.453125</v>
      </c>
      <c r="AO6" s="1" t="e">
        <v>#VALUE!</v>
      </c>
      <c r="AP6" s="1" t="s">
        <v>79</v>
      </c>
      <c r="AQ6" s="1">
        <v>21.09375</v>
      </c>
      <c r="AR6" s="1">
        <v>15.234375</v>
      </c>
      <c r="AS6" s="1">
        <v>16.40625</v>
      </c>
      <c r="AT6" s="1">
        <v>15.625</v>
      </c>
      <c r="AU6" s="1">
        <v>10</v>
      </c>
      <c r="AV6" s="1">
        <v>16.40625</v>
      </c>
      <c r="AW6" s="1">
        <v>12.5</v>
      </c>
      <c r="AX6" s="1">
        <v>5.859375</v>
      </c>
      <c r="AY6" s="1">
        <v>3.90625</v>
      </c>
      <c r="AZ6" s="1">
        <v>10.9375</v>
      </c>
      <c r="BA6" s="1">
        <v>3.90625</v>
      </c>
      <c r="BB6" s="1">
        <f t="shared" si="0"/>
        <v>70.694444444444443</v>
      </c>
      <c r="BC6" s="1">
        <f t="shared" si="1"/>
        <v>15.758513931888547</v>
      </c>
      <c r="BD6" s="1">
        <f t="shared" si="2"/>
        <v>6.7686170212765973</v>
      </c>
      <c r="BE6" s="1">
        <f t="shared" si="3"/>
        <v>30.297619047619047</v>
      </c>
      <c r="BF6" s="1">
        <f t="shared" si="4"/>
        <v>2.896551724137931</v>
      </c>
      <c r="BH6" s="1">
        <f t="shared" si="5"/>
        <v>45.703125</v>
      </c>
      <c r="BI6" s="1">
        <f t="shared" si="6"/>
        <v>2.3437499999999858</v>
      </c>
      <c r="BJ6" s="1">
        <f t="shared" si="7"/>
        <v>2.2857142857142856</v>
      </c>
      <c r="BK6" s="1">
        <f t="shared" si="8"/>
        <v>1</v>
      </c>
      <c r="BL6" s="1">
        <f t="shared" si="9"/>
        <v>0.30555555555555558</v>
      </c>
      <c r="BM6" s="1" t="e">
        <f t="shared" si="10"/>
        <v>#DIV/0!</v>
      </c>
      <c r="BN6" s="1">
        <f t="shared" si="11"/>
        <v>56.581532416502945</v>
      </c>
      <c r="BO6" s="1">
        <f t="shared" si="12"/>
        <v>12.5</v>
      </c>
      <c r="BP6" s="1">
        <f t="shared" si="13"/>
        <v>24.61689587426326</v>
      </c>
      <c r="BR6" s="1">
        <f t="shared" si="15"/>
        <v>0</v>
      </c>
      <c r="BS6" s="1">
        <f t="shared" si="16"/>
        <v>50</v>
      </c>
      <c r="BT6" s="1">
        <f t="shared" si="17"/>
        <v>4.6875</v>
      </c>
      <c r="BU6" s="2">
        <f t="shared" si="17"/>
        <v>-0.390625</v>
      </c>
      <c r="BV6" s="1">
        <f t="shared" si="18"/>
        <v>0</v>
      </c>
      <c r="BW6" s="1">
        <f t="shared" si="18"/>
        <v>1</v>
      </c>
    </row>
    <row r="7" spans="1:75" x14ac:dyDescent="0.25">
      <c r="A7" s="1" t="s">
        <v>84</v>
      </c>
      <c r="B7" s="1" t="s">
        <v>72</v>
      </c>
      <c r="C7" s="1" t="s">
        <v>73</v>
      </c>
      <c r="D7" s="1" t="s">
        <v>74</v>
      </c>
      <c r="F7" s="1">
        <v>1507.8125</v>
      </c>
      <c r="G7" s="1">
        <v>28.90625</v>
      </c>
      <c r="H7" s="1">
        <v>111.328125</v>
      </c>
      <c r="I7" s="1">
        <v>273.046875</v>
      </c>
      <c r="J7" s="1">
        <v>161.71875</v>
      </c>
      <c r="L7" s="1">
        <v>22.65625</v>
      </c>
      <c r="M7" s="1">
        <v>10.9375</v>
      </c>
      <c r="N7" s="1">
        <v>11.71875</v>
      </c>
      <c r="O7" s="1">
        <v>3.125</v>
      </c>
      <c r="P7" s="1">
        <v>5.46875</v>
      </c>
      <c r="Q7" s="1">
        <v>3.90625</v>
      </c>
      <c r="R7" s="1">
        <v>87.5</v>
      </c>
      <c r="S7" s="1">
        <v>81.25</v>
      </c>
      <c r="T7" s="1">
        <v>23.828125000000007</v>
      </c>
      <c r="U7" s="1">
        <v>76.171875</v>
      </c>
      <c r="V7" s="1">
        <v>42.578125</v>
      </c>
      <c r="W7" s="1">
        <v>9.375</v>
      </c>
      <c r="X7" s="1" t="s">
        <v>75</v>
      </c>
      <c r="Y7" s="1">
        <v>63.671875</v>
      </c>
      <c r="Z7" s="1">
        <v>21.875</v>
      </c>
      <c r="AA7" s="1" t="e">
        <v>#VALUE!</v>
      </c>
      <c r="AB7" s="1">
        <v>1</v>
      </c>
      <c r="AC7" s="1" t="s">
        <v>76</v>
      </c>
      <c r="AD7" s="1" t="s">
        <v>85</v>
      </c>
      <c r="AE7" s="1" t="s">
        <v>78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789.0625</v>
      </c>
      <c r="AN7" s="1">
        <v>396.09375</v>
      </c>
      <c r="AO7" s="1">
        <v>385.15625</v>
      </c>
      <c r="AP7" s="1" t="s">
        <v>79</v>
      </c>
      <c r="AQ7" s="1">
        <v>22.65625</v>
      </c>
      <c r="AR7" s="1">
        <v>17.1875</v>
      </c>
      <c r="AS7" s="1">
        <v>25</v>
      </c>
      <c r="AT7" s="1">
        <v>15.625</v>
      </c>
      <c r="AU7" s="1">
        <v>13</v>
      </c>
      <c r="AV7" s="1">
        <v>16.015625</v>
      </c>
      <c r="AW7" s="1">
        <v>12.5</v>
      </c>
      <c r="AX7" s="1">
        <v>4.6875</v>
      </c>
      <c r="AY7" s="1">
        <v>3.515625</v>
      </c>
      <c r="AZ7" s="1">
        <v>11.71875</v>
      </c>
      <c r="BA7" s="1">
        <v>3.90625</v>
      </c>
      <c r="BB7" s="1">
        <f t="shared" si="0"/>
        <v>52.162162162162161</v>
      </c>
      <c r="BC7" s="1">
        <f t="shared" si="1"/>
        <v>13.543859649122806</v>
      </c>
      <c r="BD7" s="1">
        <f t="shared" si="2"/>
        <v>5.5221745350500715</v>
      </c>
      <c r="BE7" s="1">
        <f t="shared" si="3"/>
        <v>23.680981595092025</v>
      </c>
      <c r="BF7" s="1">
        <f t="shared" si="4"/>
        <v>2.9107142857142856</v>
      </c>
      <c r="BH7" s="1">
        <f t="shared" si="5"/>
        <v>11.328125</v>
      </c>
      <c r="BI7" s="1">
        <f t="shared" si="6"/>
        <v>23.828125</v>
      </c>
      <c r="BJ7" s="1">
        <f t="shared" si="7"/>
        <v>1.9333333333333333</v>
      </c>
      <c r="BK7" s="1">
        <f t="shared" si="8"/>
        <v>0.93333333333333335</v>
      </c>
      <c r="BL7" s="1">
        <f t="shared" si="9"/>
        <v>0.32432432432432434</v>
      </c>
      <c r="BM7" s="1" t="e">
        <f t="shared" si="10"/>
        <v>#DIV/0!</v>
      </c>
      <c r="BN7" s="1">
        <f t="shared" si="11"/>
        <v>52.331606217616574</v>
      </c>
      <c r="BO7" s="1">
        <f t="shared" si="12"/>
        <v>17.241379310344829</v>
      </c>
      <c r="BP7" s="1">
        <f t="shared" si="13"/>
        <v>26.269430051813469</v>
      </c>
      <c r="BQ7" s="1">
        <f t="shared" si="14"/>
        <v>25.5440414507772</v>
      </c>
      <c r="BR7" s="1">
        <f t="shared" si="15"/>
        <v>0</v>
      </c>
      <c r="BS7" s="1">
        <f t="shared" si="16"/>
        <v>48.275862068965516</v>
      </c>
      <c r="BT7" s="2">
        <f t="shared" si="17"/>
        <v>-2.34375</v>
      </c>
      <c r="BU7" s="1">
        <f t="shared" si="17"/>
        <v>1.5625</v>
      </c>
      <c r="BV7" s="1">
        <f t="shared" si="18"/>
        <v>1</v>
      </c>
      <c r="BW7" s="1">
        <f t="shared" si="18"/>
        <v>0</v>
      </c>
    </row>
    <row r="8" spans="1:75" x14ac:dyDescent="0.25">
      <c r="A8" s="1" t="s">
        <v>86</v>
      </c>
      <c r="B8" s="1" t="s">
        <v>72</v>
      </c>
      <c r="C8" s="1" t="s">
        <v>73</v>
      </c>
      <c r="D8" s="1" t="s">
        <v>74</v>
      </c>
      <c r="F8" s="1">
        <v>1503.90625</v>
      </c>
      <c r="G8" s="1">
        <v>30.078125</v>
      </c>
      <c r="H8" s="1">
        <v>123.828125</v>
      </c>
      <c r="I8" s="1">
        <v>248.828125</v>
      </c>
      <c r="J8" s="1">
        <v>125</v>
      </c>
      <c r="L8" s="1">
        <v>20.703125</v>
      </c>
      <c r="M8" s="1">
        <v>10.9375</v>
      </c>
      <c r="N8" s="1">
        <v>9.765625</v>
      </c>
      <c r="O8" s="1">
        <v>3.515625</v>
      </c>
      <c r="P8" s="1">
        <v>5.46875</v>
      </c>
      <c r="Q8" s="1">
        <v>3.90625</v>
      </c>
      <c r="R8" s="1">
        <v>98.4375</v>
      </c>
      <c r="S8" s="1">
        <v>83.984375</v>
      </c>
      <c r="T8" s="1">
        <v>25.390625</v>
      </c>
      <c r="U8" s="1">
        <v>73.046875</v>
      </c>
      <c r="V8" s="1">
        <v>42.1875</v>
      </c>
      <c r="W8" s="1">
        <v>8.984375</v>
      </c>
      <c r="X8" s="1" t="s">
        <v>75</v>
      </c>
      <c r="Y8" s="1">
        <v>67.1875</v>
      </c>
      <c r="Z8" s="1">
        <v>23.046875</v>
      </c>
      <c r="AA8" s="1">
        <v>19.53125</v>
      </c>
      <c r="AB8" s="1">
        <v>1</v>
      </c>
      <c r="AC8" s="1" t="s">
        <v>76</v>
      </c>
      <c r="AD8" s="1" t="s">
        <v>77</v>
      </c>
      <c r="AE8" s="1" t="s">
        <v>78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785.15625</v>
      </c>
      <c r="AN8" s="1">
        <v>369.140625</v>
      </c>
      <c r="AO8" s="1">
        <v>377.734375</v>
      </c>
      <c r="AP8" s="1" t="s">
        <v>79</v>
      </c>
      <c r="AQ8" s="1">
        <v>25</v>
      </c>
      <c r="AR8" s="1">
        <v>12.109375</v>
      </c>
      <c r="AS8" s="1">
        <v>22.265625</v>
      </c>
      <c r="AT8" s="1">
        <v>11.71875</v>
      </c>
      <c r="AU8" s="1">
        <v>9</v>
      </c>
      <c r="AV8" s="1">
        <v>17.578125</v>
      </c>
      <c r="AW8" s="1">
        <v>13.671875</v>
      </c>
      <c r="AX8" s="1">
        <v>5.859375</v>
      </c>
      <c r="AY8" s="1">
        <v>3.515625</v>
      </c>
      <c r="AZ8" s="1">
        <v>10.15625</v>
      </c>
      <c r="BA8" s="1">
        <v>3.515625</v>
      </c>
      <c r="BB8" s="1">
        <f t="shared" si="0"/>
        <v>50</v>
      </c>
      <c r="BC8" s="1">
        <f t="shared" si="1"/>
        <v>12.145110410094638</v>
      </c>
      <c r="BD8" s="1">
        <f t="shared" si="2"/>
        <v>6.0439560439560438</v>
      </c>
      <c r="BE8" s="1">
        <f t="shared" si="3"/>
        <v>22.38372093023256</v>
      </c>
      <c r="BF8" s="1">
        <f t="shared" si="4"/>
        <v>2.9152542372881354</v>
      </c>
      <c r="BG8" s="1">
        <f t="shared" ref="BG8:BG15" si="19">AA8/Y8</f>
        <v>0.29069767441860467</v>
      </c>
      <c r="BH8" s="1">
        <f t="shared" si="5"/>
        <v>25.390625</v>
      </c>
      <c r="BI8" s="1">
        <f t="shared" si="6"/>
        <v>25.390625</v>
      </c>
      <c r="BJ8" s="1">
        <f t="shared" si="7"/>
        <v>2.0384615384615383</v>
      </c>
      <c r="BK8" s="1">
        <f t="shared" si="8"/>
        <v>1.1200000000000001</v>
      </c>
      <c r="BL8" s="1">
        <f t="shared" si="9"/>
        <v>0.29870129870129869</v>
      </c>
      <c r="BM8" s="1" t="e">
        <f t="shared" si="10"/>
        <v>#DIV/0!</v>
      </c>
      <c r="BN8" s="1">
        <f t="shared" si="11"/>
        <v>52.207792207792203</v>
      </c>
      <c r="BO8" s="1">
        <f t="shared" si="12"/>
        <v>18.867924528301888</v>
      </c>
      <c r="BP8" s="1">
        <f t="shared" si="13"/>
        <v>24.545454545454547</v>
      </c>
      <c r="BQ8" s="1">
        <f t="shared" si="14"/>
        <v>25.116883116883116</v>
      </c>
      <c r="BR8" s="1">
        <f t="shared" si="15"/>
        <v>0</v>
      </c>
      <c r="BS8" s="1">
        <f t="shared" si="16"/>
        <v>52.830188679245282</v>
      </c>
      <c r="BT8" s="1">
        <f t="shared" si="17"/>
        <v>2.734375</v>
      </c>
      <c r="BU8" s="1">
        <f t="shared" si="17"/>
        <v>0.390625</v>
      </c>
      <c r="BV8" s="1">
        <f t="shared" si="18"/>
        <v>0</v>
      </c>
      <c r="BW8" s="1">
        <f t="shared" si="18"/>
        <v>0</v>
      </c>
    </row>
    <row r="9" spans="1:75" x14ac:dyDescent="0.25">
      <c r="A9" s="1" t="s">
        <v>87</v>
      </c>
      <c r="B9" s="1" t="s">
        <v>68</v>
      </c>
      <c r="C9" s="1" t="s">
        <v>73</v>
      </c>
      <c r="D9" s="1" t="s">
        <v>74</v>
      </c>
      <c r="F9" s="1">
        <v>1667.96875</v>
      </c>
      <c r="G9" s="1">
        <v>33.59375</v>
      </c>
      <c r="H9" s="1">
        <v>121.875</v>
      </c>
      <c r="I9" s="1">
        <v>361.71875</v>
      </c>
      <c r="J9" s="1">
        <v>239.84375</v>
      </c>
      <c r="L9" s="1">
        <v>23.046875</v>
      </c>
      <c r="M9" s="1">
        <v>10.9375</v>
      </c>
      <c r="N9" s="1">
        <v>12.109375000000002</v>
      </c>
      <c r="O9" s="1">
        <v>3.90625</v>
      </c>
      <c r="P9" s="1">
        <v>6.25</v>
      </c>
      <c r="Q9" s="1">
        <v>3.125</v>
      </c>
      <c r="R9" s="1">
        <v>108.203125</v>
      </c>
      <c r="S9" s="1">
        <v>84.765625</v>
      </c>
      <c r="T9" s="1">
        <v>13.671875</v>
      </c>
      <c r="U9" s="1">
        <v>76.5625</v>
      </c>
      <c r="V9" s="1">
        <v>43.75</v>
      </c>
      <c r="W9" s="1">
        <v>11.328125</v>
      </c>
      <c r="X9" s="1" t="s">
        <v>75</v>
      </c>
      <c r="Y9" s="1">
        <v>75.78125</v>
      </c>
      <c r="Z9" s="1">
        <v>25.78125</v>
      </c>
      <c r="AA9" s="1">
        <v>31.25</v>
      </c>
      <c r="AB9" s="1">
        <v>1</v>
      </c>
      <c r="AC9" s="1" t="s">
        <v>76</v>
      </c>
      <c r="AD9" s="1" t="s">
        <v>77</v>
      </c>
      <c r="AE9" s="1" t="s">
        <v>78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933.59375</v>
      </c>
      <c r="AN9" s="1" t="e">
        <v>#VALUE!</v>
      </c>
      <c r="AO9" s="1" t="e">
        <v>#VALUE!</v>
      </c>
      <c r="AP9" s="1" t="s">
        <v>79</v>
      </c>
      <c r="AQ9" s="1">
        <v>29.296875</v>
      </c>
      <c r="AR9" s="1">
        <v>18.359375</v>
      </c>
      <c r="AS9" s="1">
        <v>22.265625</v>
      </c>
      <c r="AT9" s="1">
        <v>15.234375</v>
      </c>
      <c r="AU9" s="1">
        <v>20</v>
      </c>
      <c r="AV9" s="1">
        <v>16.796875</v>
      </c>
      <c r="AW9" s="1">
        <v>14.0625</v>
      </c>
      <c r="AX9" s="1">
        <v>5.46875</v>
      </c>
      <c r="AY9" s="1">
        <v>5.46875</v>
      </c>
      <c r="AZ9" s="1">
        <v>10.9375</v>
      </c>
      <c r="BA9" s="1">
        <v>3.515625</v>
      </c>
      <c r="BB9" s="1">
        <f t="shared" si="0"/>
        <v>49.651162790697676</v>
      </c>
      <c r="BC9" s="1">
        <f t="shared" si="1"/>
        <v>13.685897435897436</v>
      </c>
      <c r="BD9" s="1">
        <f t="shared" si="2"/>
        <v>4.611231101511879</v>
      </c>
      <c r="BE9" s="1">
        <f t="shared" si="3"/>
        <v>22.010309278350515</v>
      </c>
      <c r="BF9" s="1">
        <f t="shared" si="4"/>
        <v>2.9393939393939394</v>
      </c>
      <c r="BG9" s="1">
        <f t="shared" si="19"/>
        <v>0.41237113402061853</v>
      </c>
      <c r="BH9" s="1">
        <f t="shared" si="5"/>
        <v>31.640625</v>
      </c>
      <c r="BI9" s="1">
        <f t="shared" si="6"/>
        <v>13.671875</v>
      </c>
      <c r="BJ9" s="1">
        <f t="shared" si="7"/>
        <v>2.1071428571428572</v>
      </c>
      <c r="BK9" s="1">
        <f t="shared" si="8"/>
        <v>0.90322580645161277</v>
      </c>
      <c r="BL9" s="1">
        <f t="shared" si="9"/>
        <v>0.33720930232558138</v>
      </c>
      <c r="BM9" s="1" t="e">
        <f t="shared" si="10"/>
        <v>#DIV/0!</v>
      </c>
      <c r="BN9" s="1">
        <f t="shared" si="11"/>
        <v>55.97189695550351</v>
      </c>
      <c r="BO9" s="1">
        <f t="shared" si="12"/>
        <v>13.559322033898304</v>
      </c>
      <c r="BR9" s="1">
        <f t="shared" si="15"/>
        <v>0</v>
      </c>
      <c r="BS9" s="1">
        <f t="shared" si="16"/>
        <v>47.457627118644069</v>
      </c>
      <c r="BT9" s="1">
        <f t="shared" si="17"/>
        <v>7.03125</v>
      </c>
      <c r="BU9" s="1">
        <f t="shared" si="17"/>
        <v>3.125</v>
      </c>
      <c r="BV9" s="1">
        <f t="shared" si="18"/>
        <v>0</v>
      </c>
      <c r="BW9" s="1">
        <f t="shared" si="18"/>
        <v>0</v>
      </c>
    </row>
    <row r="10" spans="1:75" x14ac:dyDescent="0.25">
      <c r="A10" s="1" t="s">
        <v>88</v>
      </c>
      <c r="B10" s="1" t="s">
        <v>68</v>
      </c>
      <c r="C10" s="1" t="s">
        <v>73</v>
      </c>
      <c r="D10" s="1" t="s">
        <v>74</v>
      </c>
      <c r="F10" s="1">
        <v>1484.375</v>
      </c>
      <c r="G10" s="1">
        <v>30.46875</v>
      </c>
      <c r="H10" s="1">
        <v>116.796875</v>
      </c>
      <c r="I10" s="1">
        <v>235.9375</v>
      </c>
      <c r="J10" s="1">
        <v>119.140625</v>
      </c>
      <c r="L10" s="1">
        <v>21.09375</v>
      </c>
      <c r="M10" s="1">
        <v>10.15625</v>
      </c>
      <c r="N10" s="1">
        <v>10.937500000000002</v>
      </c>
      <c r="O10" s="1">
        <v>3.515625</v>
      </c>
      <c r="P10" s="1">
        <v>5.859375</v>
      </c>
      <c r="Q10" s="1">
        <v>3.515625</v>
      </c>
      <c r="R10" s="1">
        <v>91.796875</v>
      </c>
      <c r="S10" s="1">
        <v>78.90625</v>
      </c>
      <c r="T10" s="1">
        <v>24.999999999999993</v>
      </c>
      <c r="U10" s="1">
        <v>69.140625</v>
      </c>
      <c r="V10" s="1">
        <v>37.5</v>
      </c>
      <c r="W10" s="1">
        <v>10.546875</v>
      </c>
      <c r="X10" s="1" t="s">
        <v>75</v>
      </c>
      <c r="Y10" s="1">
        <v>60.9375</v>
      </c>
      <c r="Z10" s="1">
        <v>20.703125</v>
      </c>
      <c r="AA10" s="1">
        <v>29.296875</v>
      </c>
      <c r="AB10" s="1">
        <v>1</v>
      </c>
      <c r="AC10" s="1" t="s">
        <v>76</v>
      </c>
      <c r="AD10" s="1" t="s">
        <v>77</v>
      </c>
      <c r="AE10" s="1" t="s">
        <v>78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789.0625</v>
      </c>
      <c r="AN10" s="1">
        <v>264.0625</v>
      </c>
      <c r="AO10" s="1">
        <v>424.609375</v>
      </c>
      <c r="AP10" s="1" t="s">
        <v>79</v>
      </c>
      <c r="AQ10" s="1">
        <v>23.046875</v>
      </c>
      <c r="AR10" s="1">
        <v>17.96875</v>
      </c>
      <c r="AS10" s="1">
        <v>18.75</v>
      </c>
      <c r="AT10" s="1">
        <v>18.75</v>
      </c>
      <c r="AU10" s="1">
        <v>18</v>
      </c>
      <c r="AV10" s="1">
        <v>17.1875</v>
      </c>
      <c r="AW10" s="1">
        <v>15.234375</v>
      </c>
      <c r="AX10" s="1">
        <v>5.46875</v>
      </c>
      <c r="AY10" s="1">
        <v>3.515625</v>
      </c>
      <c r="AZ10" s="1">
        <v>10.15625</v>
      </c>
      <c r="BA10" s="1">
        <v>4.296875</v>
      </c>
      <c r="BB10" s="1">
        <f t="shared" si="0"/>
        <v>48.717948717948715</v>
      </c>
      <c r="BC10" s="1">
        <f t="shared" si="1"/>
        <v>12.709030100334449</v>
      </c>
      <c r="BD10" s="1">
        <f t="shared" si="2"/>
        <v>6.2913907284768209</v>
      </c>
      <c r="BE10" s="1">
        <f t="shared" si="3"/>
        <v>24.358974358974358</v>
      </c>
      <c r="BF10" s="1">
        <f t="shared" si="4"/>
        <v>2.9433962264150941</v>
      </c>
      <c r="BG10" s="1">
        <f t="shared" si="19"/>
        <v>0.48076923076923078</v>
      </c>
      <c r="BH10" s="1">
        <f t="shared" si="5"/>
        <v>22.65625</v>
      </c>
      <c r="BI10" s="1">
        <f t="shared" si="6"/>
        <v>25</v>
      </c>
      <c r="BJ10" s="1">
        <f t="shared" si="7"/>
        <v>2.0769230769230771</v>
      </c>
      <c r="BK10" s="1">
        <f t="shared" si="8"/>
        <v>0.92857142857142838</v>
      </c>
      <c r="BL10" s="1">
        <f t="shared" si="9"/>
        <v>0.34615384615384615</v>
      </c>
      <c r="BM10" s="1" t="e">
        <f t="shared" si="10"/>
        <v>#DIV/0!</v>
      </c>
      <c r="BN10" s="1">
        <f t="shared" si="11"/>
        <v>53.157894736842103</v>
      </c>
      <c r="BO10" s="1">
        <f t="shared" si="12"/>
        <v>16.666666666666664</v>
      </c>
      <c r="BP10" s="1">
        <f t="shared" si="13"/>
        <v>17.789473684210527</v>
      </c>
      <c r="BQ10" s="1">
        <f t="shared" si="14"/>
        <v>28.60526315789474</v>
      </c>
      <c r="BR10" s="1">
        <f t="shared" si="15"/>
        <v>0</v>
      </c>
      <c r="BS10" s="1">
        <f t="shared" si="16"/>
        <v>48.148148148148145</v>
      </c>
      <c r="BT10" s="1">
        <f t="shared" si="17"/>
        <v>4.296875</v>
      </c>
      <c r="BU10" s="2">
        <f t="shared" si="17"/>
        <v>-0.78125</v>
      </c>
      <c r="BV10" s="1">
        <f t="shared" si="18"/>
        <v>0</v>
      </c>
      <c r="BW10" s="1">
        <f t="shared" si="18"/>
        <v>1</v>
      </c>
    </row>
    <row r="11" spans="1:75" x14ac:dyDescent="0.25">
      <c r="A11" s="1" t="s">
        <v>89</v>
      </c>
      <c r="B11" s="1" t="s">
        <v>68</v>
      </c>
      <c r="C11" s="1" t="s">
        <v>73</v>
      </c>
      <c r="D11" s="1" t="s">
        <v>74</v>
      </c>
      <c r="F11" s="1">
        <v>1812.5</v>
      </c>
      <c r="G11" s="1">
        <v>34.375</v>
      </c>
      <c r="H11" s="1">
        <v>117.1875</v>
      </c>
      <c r="I11" s="1">
        <v>315.234375</v>
      </c>
      <c r="J11" s="1">
        <v>198.046875</v>
      </c>
      <c r="L11" s="1">
        <v>23.828125</v>
      </c>
      <c r="M11" s="1">
        <v>10.9375</v>
      </c>
      <c r="N11" s="1">
        <v>12.890625</v>
      </c>
      <c r="O11" s="1">
        <v>3.90625</v>
      </c>
      <c r="P11" s="1">
        <v>5.46875</v>
      </c>
      <c r="Q11" s="1">
        <v>3.90625</v>
      </c>
      <c r="R11" s="1">
        <v>91.40625</v>
      </c>
      <c r="S11" s="1">
        <v>87.890625</v>
      </c>
      <c r="T11" s="1">
        <v>25.781250000000007</v>
      </c>
      <c r="U11" s="1">
        <v>76.953125</v>
      </c>
      <c r="V11" s="1">
        <v>43.75</v>
      </c>
      <c r="W11" s="1">
        <v>12.5</v>
      </c>
      <c r="X11" s="1" t="s">
        <v>75</v>
      </c>
      <c r="Y11" s="1">
        <v>78.90625</v>
      </c>
      <c r="Z11" s="1">
        <v>26.5625</v>
      </c>
      <c r="AA11" s="1">
        <v>24.609375</v>
      </c>
      <c r="AB11" s="1">
        <v>1</v>
      </c>
      <c r="AC11" s="1" t="s">
        <v>76</v>
      </c>
      <c r="AD11" s="1" t="s">
        <v>77</v>
      </c>
      <c r="AE11" s="1" t="s">
        <v>78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945.3125</v>
      </c>
      <c r="AN11" s="1" t="e">
        <v>#VALUE!</v>
      </c>
      <c r="AO11" s="1">
        <v>393.359375</v>
      </c>
      <c r="AP11" s="1" t="s">
        <v>79</v>
      </c>
      <c r="AQ11" s="1">
        <v>17.96875</v>
      </c>
      <c r="AR11" s="1">
        <v>12.5</v>
      </c>
      <c r="AS11" s="1">
        <v>19.140625</v>
      </c>
      <c r="AT11" s="1">
        <v>16.40625</v>
      </c>
      <c r="AU11" s="1">
        <v>14</v>
      </c>
      <c r="AV11" s="1">
        <v>17.1875</v>
      </c>
      <c r="AW11" s="1">
        <v>15.625</v>
      </c>
      <c r="AX11" s="1">
        <v>5.46875</v>
      </c>
      <c r="AY11" s="1">
        <v>3.90625</v>
      </c>
      <c r="AZ11" s="1">
        <v>11.328125</v>
      </c>
      <c r="BA11" s="1">
        <v>3.90625</v>
      </c>
      <c r="BB11" s="1">
        <f t="shared" si="0"/>
        <v>52.727272727272727</v>
      </c>
      <c r="BC11" s="1">
        <f t="shared" si="1"/>
        <v>15.466666666666667</v>
      </c>
      <c r="BD11" s="1">
        <f t="shared" si="2"/>
        <v>5.7496902106567536</v>
      </c>
      <c r="BE11" s="1">
        <f t="shared" si="3"/>
        <v>22.970297029702969</v>
      </c>
      <c r="BF11" s="1">
        <f t="shared" si="4"/>
        <v>2.9705882352941178</v>
      </c>
      <c r="BG11" s="1">
        <f t="shared" si="19"/>
        <v>0.31188118811881188</v>
      </c>
      <c r="BH11" s="1">
        <f t="shared" si="5"/>
        <v>14.453125</v>
      </c>
      <c r="BI11" s="1">
        <f t="shared" si="6"/>
        <v>25.78125</v>
      </c>
      <c r="BJ11" s="1">
        <f t="shared" si="7"/>
        <v>2.103448275862069</v>
      </c>
      <c r="BK11" s="1">
        <f t="shared" si="8"/>
        <v>0.84848484848484851</v>
      </c>
      <c r="BL11" s="1">
        <f t="shared" si="9"/>
        <v>0.36363636363636365</v>
      </c>
      <c r="BM11" s="1" t="e">
        <f t="shared" si="10"/>
        <v>#DIV/0!</v>
      </c>
      <c r="BN11" s="1">
        <f t="shared" si="11"/>
        <v>52.155172413793103</v>
      </c>
      <c r="BO11" s="1">
        <f t="shared" si="12"/>
        <v>16.393442622950818</v>
      </c>
      <c r="BQ11" s="1">
        <f t="shared" si="14"/>
        <v>21.702586206896552</v>
      </c>
      <c r="BR11" s="1">
        <f t="shared" si="15"/>
        <v>0</v>
      </c>
      <c r="BS11" s="1">
        <f t="shared" si="16"/>
        <v>45.901639344262293</v>
      </c>
      <c r="BT11" s="2">
        <f t="shared" si="17"/>
        <v>-1.171875</v>
      </c>
      <c r="BU11" s="2">
        <f t="shared" si="17"/>
        <v>-3.90625</v>
      </c>
      <c r="BV11" s="1">
        <f t="shared" si="18"/>
        <v>1</v>
      </c>
      <c r="BW11" s="1">
        <f t="shared" si="18"/>
        <v>1</v>
      </c>
    </row>
    <row r="12" spans="1:75" x14ac:dyDescent="0.25">
      <c r="A12" s="1" t="s">
        <v>90</v>
      </c>
      <c r="B12" s="1" t="s">
        <v>68</v>
      </c>
      <c r="C12" s="1" t="s">
        <v>91</v>
      </c>
      <c r="D12" s="1" t="s">
        <v>74</v>
      </c>
      <c r="F12" s="1">
        <v>1554.6875</v>
      </c>
      <c r="G12" s="1">
        <v>29.296875</v>
      </c>
      <c r="H12" s="1">
        <v>129.296875</v>
      </c>
      <c r="I12" s="1">
        <v>315.234375</v>
      </c>
      <c r="J12" s="1">
        <v>185.9375</v>
      </c>
      <c r="L12" s="1">
        <v>25</v>
      </c>
      <c r="M12" s="1">
        <v>12.109375</v>
      </c>
      <c r="N12" s="1">
        <v>12.890625000000002</v>
      </c>
      <c r="O12" s="1">
        <v>3.90625</v>
      </c>
      <c r="P12" s="1">
        <v>6.25</v>
      </c>
      <c r="Q12" s="1">
        <v>3.90625</v>
      </c>
      <c r="R12" s="1">
        <v>95.3125</v>
      </c>
      <c r="S12" s="1">
        <v>87.5</v>
      </c>
      <c r="T12" s="1">
        <v>33.984375000000014</v>
      </c>
      <c r="U12" s="1">
        <v>76.5625</v>
      </c>
      <c r="V12" s="1">
        <v>42.96875</v>
      </c>
      <c r="W12" s="1">
        <v>9.765625</v>
      </c>
      <c r="X12" s="1" t="s">
        <v>75</v>
      </c>
      <c r="Y12" s="1">
        <v>65.625</v>
      </c>
      <c r="Z12" s="1">
        <v>21.875</v>
      </c>
      <c r="AA12" s="1">
        <v>22.65625</v>
      </c>
      <c r="AB12" s="1">
        <v>1</v>
      </c>
      <c r="AC12" s="1" t="s">
        <v>76</v>
      </c>
      <c r="AD12" s="1" t="s">
        <v>77</v>
      </c>
      <c r="AE12" s="1" t="s">
        <v>78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878.90625</v>
      </c>
      <c r="AN12" s="1" t="e">
        <v>#VALUE!</v>
      </c>
      <c r="AO12" s="1" t="e">
        <v>#VALUE!</v>
      </c>
      <c r="AP12" s="1" t="s">
        <v>79</v>
      </c>
      <c r="AQ12" s="1">
        <v>28.125</v>
      </c>
      <c r="AR12" s="1">
        <v>15.234375</v>
      </c>
      <c r="AS12" s="1">
        <v>17.1875</v>
      </c>
      <c r="AT12" s="1">
        <v>12.5</v>
      </c>
      <c r="AU12" s="1">
        <v>12</v>
      </c>
      <c r="AV12" s="1">
        <v>15.234375</v>
      </c>
      <c r="AW12" s="1">
        <v>14.453125</v>
      </c>
      <c r="AX12" s="1">
        <v>5.46875</v>
      </c>
      <c r="AY12" s="1">
        <v>3.515625</v>
      </c>
      <c r="AZ12" s="1">
        <v>10.9375</v>
      </c>
      <c r="BA12" s="1">
        <v>3.90625</v>
      </c>
      <c r="BB12" s="1">
        <f t="shared" si="0"/>
        <v>53.06666666666667</v>
      </c>
      <c r="BC12" s="1">
        <f t="shared" si="1"/>
        <v>12.024169184290031</v>
      </c>
      <c r="BD12" s="1">
        <f t="shared" si="2"/>
        <v>4.9318463444857494</v>
      </c>
      <c r="BE12" s="1">
        <f t="shared" si="3"/>
        <v>23.69047619047619</v>
      </c>
      <c r="BF12" s="1">
        <f t="shared" si="4"/>
        <v>3</v>
      </c>
      <c r="BG12" s="1">
        <f t="shared" si="19"/>
        <v>0.34523809523809523</v>
      </c>
      <c r="BH12" s="1">
        <f t="shared" si="5"/>
        <v>18.75</v>
      </c>
      <c r="BI12" s="1">
        <f t="shared" si="6"/>
        <v>33.984375</v>
      </c>
      <c r="BJ12" s="1">
        <f t="shared" si="7"/>
        <v>2.2857142857142856</v>
      </c>
      <c r="BK12" s="1">
        <f t="shared" si="8"/>
        <v>0.93939393939393923</v>
      </c>
      <c r="BL12" s="1">
        <f t="shared" si="9"/>
        <v>0.33333333333333331</v>
      </c>
      <c r="BM12" s="1" t="e">
        <f t="shared" si="10"/>
        <v>#DIV/0!</v>
      </c>
      <c r="BN12" s="1">
        <f t="shared" si="11"/>
        <v>56.532663316582912</v>
      </c>
      <c r="BO12" s="1">
        <f t="shared" si="12"/>
        <v>15.625</v>
      </c>
      <c r="BR12" s="1">
        <f t="shared" si="15"/>
        <v>0</v>
      </c>
      <c r="BS12" s="1">
        <f t="shared" si="16"/>
        <v>48.4375</v>
      </c>
      <c r="BT12" s="1">
        <f t="shared" si="17"/>
        <v>10.9375</v>
      </c>
      <c r="BU12" s="1">
        <f t="shared" si="17"/>
        <v>2.734375</v>
      </c>
      <c r="BV12" s="1">
        <f t="shared" si="18"/>
        <v>0</v>
      </c>
      <c r="BW12" s="1">
        <f t="shared" si="18"/>
        <v>0</v>
      </c>
    </row>
    <row r="13" spans="1:75" x14ac:dyDescent="0.25">
      <c r="A13" s="1" t="s">
        <v>92</v>
      </c>
      <c r="B13" s="1" t="s">
        <v>68</v>
      </c>
      <c r="C13" s="1" t="s">
        <v>73</v>
      </c>
      <c r="D13" s="1" t="s">
        <v>74</v>
      </c>
      <c r="F13" s="1">
        <v>1796.875</v>
      </c>
      <c r="G13" s="1">
        <v>32.03125</v>
      </c>
      <c r="H13" s="1">
        <v>131.25</v>
      </c>
      <c r="I13" s="1">
        <v>304.6875</v>
      </c>
      <c r="J13" s="1">
        <v>173.4375</v>
      </c>
      <c r="L13" s="1">
        <v>24.21875</v>
      </c>
      <c r="M13" s="1">
        <v>11.71875</v>
      </c>
      <c r="N13" s="1">
        <v>12.5</v>
      </c>
      <c r="O13" s="1">
        <v>3.90625</v>
      </c>
      <c r="P13" s="1">
        <v>5.46875</v>
      </c>
      <c r="Q13" s="1">
        <v>3.90625</v>
      </c>
      <c r="R13" s="1">
        <v>83.59375</v>
      </c>
      <c r="S13" s="1">
        <v>83.59375</v>
      </c>
      <c r="T13" s="1">
        <v>47.656250000000014</v>
      </c>
      <c r="U13" s="1">
        <v>77.34375</v>
      </c>
      <c r="V13" s="1">
        <v>51.171875</v>
      </c>
      <c r="W13" s="1">
        <v>12.5</v>
      </c>
      <c r="X13" s="1" t="s">
        <v>75</v>
      </c>
      <c r="Y13" s="1">
        <v>71.09375</v>
      </c>
      <c r="Z13" s="1">
        <v>23.4375</v>
      </c>
      <c r="AA13" s="1">
        <v>28.515625</v>
      </c>
      <c r="AB13" s="1">
        <v>1</v>
      </c>
      <c r="AC13" s="1" t="s">
        <v>76</v>
      </c>
      <c r="AD13" s="1" t="s">
        <v>77</v>
      </c>
      <c r="AE13" s="1" t="s">
        <v>78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937.5</v>
      </c>
      <c r="AN13" s="1">
        <v>403.90625</v>
      </c>
      <c r="AO13" s="1">
        <v>390.625</v>
      </c>
      <c r="AP13" s="1" t="s">
        <v>79</v>
      </c>
      <c r="AQ13" s="1">
        <v>29.6875</v>
      </c>
      <c r="AR13" s="1">
        <v>16.40625</v>
      </c>
      <c r="AS13" s="1">
        <v>29.296875</v>
      </c>
      <c r="AT13" s="1">
        <v>17.96875</v>
      </c>
      <c r="AU13" s="1">
        <v>14</v>
      </c>
      <c r="AV13" s="1">
        <v>19.53125</v>
      </c>
      <c r="AW13" s="1">
        <v>16.796875</v>
      </c>
      <c r="AX13" s="1">
        <v>5.859375</v>
      </c>
      <c r="AY13" s="1">
        <v>3.515625</v>
      </c>
      <c r="AZ13" s="1">
        <v>10.9375</v>
      </c>
      <c r="BA13" s="1">
        <v>3.515625</v>
      </c>
      <c r="BB13" s="1">
        <f t="shared" si="0"/>
        <v>56.097560975609753</v>
      </c>
      <c r="BC13" s="1">
        <f t="shared" si="1"/>
        <v>13.69047619047619</v>
      </c>
      <c r="BD13" s="1">
        <f t="shared" si="2"/>
        <v>5.8974358974358978</v>
      </c>
      <c r="BE13" s="1">
        <f t="shared" si="3"/>
        <v>25.274725274725274</v>
      </c>
      <c r="BF13" s="1">
        <f t="shared" si="4"/>
        <v>3.0333333333333332</v>
      </c>
      <c r="BG13" s="1">
        <f t="shared" si="19"/>
        <v>0.40109890109890112</v>
      </c>
      <c r="BH13" s="1">
        <f t="shared" si="5"/>
        <v>6.25</v>
      </c>
      <c r="BI13" s="1">
        <f t="shared" si="6"/>
        <v>47.65625</v>
      </c>
      <c r="BJ13" s="1">
        <f t="shared" si="7"/>
        <v>2.2142857142857144</v>
      </c>
      <c r="BK13" s="1">
        <f t="shared" si="8"/>
        <v>0.9375</v>
      </c>
      <c r="BL13" s="1">
        <f t="shared" si="9"/>
        <v>0.3902439024390244</v>
      </c>
      <c r="BM13" s="1" t="e">
        <f t="shared" si="10"/>
        <v>#DIV/0!</v>
      </c>
      <c r="BN13" s="1">
        <f t="shared" si="11"/>
        <v>52.173913043478258</v>
      </c>
      <c r="BO13" s="1">
        <f t="shared" si="12"/>
        <v>16.129032258064516</v>
      </c>
      <c r="BP13" s="1">
        <f t="shared" si="13"/>
        <v>22.478260869565219</v>
      </c>
      <c r="BQ13" s="1">
        <f t="shared" si="14"/>
        <v>21.739130434782609</v>
      </c>
      <c r="BR13" s="1">
        <f t="shared" si="15"/>
        <v>0</v>
      </c>
      <c r="BS13" s="1">
        <f t="shared" si="16"/>
        <v>48.387096774193552</v>
      </c>
      <c r="BT13" s="1">
        <f t="shared" si="17"/>
        <v>0.390625</v>
      </c>
      <c r="BU13" s="2">
        <f t="shared" si="17"/>
        <v>-1.5625</v>
      </c>
      <c r="BV13" s="1">
        <f t="shared" si="18"/>
        <v>0</v>
      </c>
      <c r="BW13" s="1">
        <f t="shared" si="18"/>
        <v>1</v>
      </c>
    </row>
    <row r="14" spans="1:75" x14ac:dyDescent="0.25">
      <c r="A14" s="1" t="s">
        <v>93</v>
      </c>
      <c r="B14" s="1" t="s">
        <v>68</v>
      </c>
      <c r="C14" s="1" t="s">
        <v>73</v>
      </c>
      <c r="D14" s="1" t="s">
        <v>74</v>
      </c>
      <c r="F14" s="1">
        <v>1757.8125</v>
      </c>
      <c r="G14" s="1">
        <v>31.25</v>
      </c>
      <c r="H14" s="1">
        <v>135.15625</v>
      </c>
      <c r="I14" s="1">
        <v>378.90625</v>
      </c>
      <c r="J14" s="1">
        <v>243.75</v>
      </c>
      <c r="L14" s="1">
        <v>24.21875</v>
      </c>
      <c r="M14" s="1">
        <v>11.71875</v>
      </c>
      <c r="N14" s="1">
        <v>12.5</v>
      </c>
      <c r="O14" s="1">
        <v>3.90625</v>
      </c>
      <c r="P14" s="1">
        <v>6.25</v>
      </c>
      <c r="Q14" s="1">
        <v>3.515625</v>
      </c>
      <c r="R14" s="1">
        <v>110.15625</v>
      </c>
      <c r="S14" s="1">
        <v>92.96875</v>
      </c>
      <c r="T14" s="1">
        <v>25.000000000000007</v>
      </c>
      <c r="U14" s="1">
        <v>76.5625</v>
      </c>
      <c r="V14" s="1">
        <v>42.1875</v>
      </c>
      <c r="W14" s="1">
        <v>8.59375</v>
      </c>
      <c r="X14" s="1" t="s">
        <v>75</v>
      </c>
      <c r="Y14" s="1">
        <v>67.1875</v>
      </c>
      <c r="Z14" s="1">
        <v>21.875</v>
      </c>
      <c r="AA14" s="1">
        <v>24.21875</v>
      </c>
      <c r="AB14" s="1">
        <v>1</v>
      </c>
      <c r="AC14" s="1" t="s">
        <v>76</v>
      </c>
      <c r="AD14" s="1" t="s">
        <v>77</v>
      </c>
      <c r="AE14" s="1" t="s">
        <v>78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898.4375</v>
      </c>
      <c r="AN14" s="1">
        <v>388.28125</v>
      </c>
      <c r="AO14" s="1">
        <v>413.671875</v>
      </c>
      <c r="AP14" s="1" t="s">
        <v>79</v>
      </c>
      <c r="AQ14" s="1">
        <v>28.125</v>
      </c>
      <c r="AR14" s="1">
        <v>18.359375</v>
      </c>
      <c r="AS14" s="1">
        <v>20.703125</v>
      </c>
      <c r="AT14" s="1">
        <v>16.015625</v>
      </c>
      <c r="AU14" s="1">
        <v>14</v>
      </c>
      <c r="AV14" s="1">
        <v>18.359375</v>
      </c>
      <c r="AW14" s="1">
        <v>15.625</v>
      </c>
      <c r="AX14" s="1">
        <v>5.46875</v>
      </c>
      <c r="AY14" s="1">
        <v>3.515625</v>
      </c>
      <c r="AZ14" s="1">
        <v>11.71875</v>
      </c>
      <c r="BA14" s="1">
        <v>3.90625</v>
      </c>
      <c r="BB14" s="1">
        <f t="shared" si="0"/>
        <v>56.25</v>
      </c>
      <c r="BC14" s="1">
        <f t="shared" si="1"/>
        <v>13.00578034682081</v>
      </c>
      <c r="BD14" s="1">
        <f t="shared" si="2"/>
        <v>4.6391752577319592</v>
      </c>
      <c r="BE14" s="1">
        <f t="shared" si="3"/>
        <v>26.162790697674417</v>
      </c>
      <c r="BF14" s="1">
        <f t="shared" si="4"/>
        <v>3.0714285714285716</v>
      </c>
      <c r="BG14" s="1">
        <f t="shared" si="19"/>
        <v>0.36046511627906974</v>
      </c>
      <c r="BH14" s="1">
        <f t="shared" si="5"/>
        <v>33.59375</v>
      </c>
      <c r="BI14" s="1">
        <f t="shared" si="6"/>
        <v>25</v>
      </c>
      <c r="BJ14" s="1">
        <f t="shared" si="7"/>
        <v>2.0666666666666669</v>
      </c>
      <c r="BK14" s="1">
        <f t="shared" si="8"/>
        <v>0.9375</v>
      </c>
      <c r="BL14" s="1">
        <f t="shared" si="9"/>
        <v>0.27500000000000002</v>
      </c>
      <c r="BM14" s="1" t="e">
        <f t="shared" si="10"/>
        <v>#DIV/0!</v>
      </c>
      <c r="BN14" s="1">
        <f t="shared" si="11"/>
        <v>51.111111111111107</v>
      </c>
      <c r="BO14" s="1">
        <f t="shared" si="12"/>
        <v>14.516129032258066</v>
      </c>
      <c r="BP14" s="1">
        <f t="shared" si="13"/>
        <v>22.088888888888889</v>
      </c>
      <c r="BQ14" s="1">
        <f t="shared" si="14"/>
        <v>23.533333333333335</v>
      </c>
      <c r="BR14" s="1">
        <f t="shared" si="15"/>
        <v>0</v>
      </c>
      <c r="BS14" s="1">
        <f t="shared" si="16"/>
        <v>48.387096774193552</v>
      </c>
      <c r="BT14" s="1">
        <f t="shared" si="17"/>
        <v>7.421875</v>
      </c>
      <c r="BU14" s="1">
        <f t="shared" si="17"/>
        <v>2.34375</v>
      </c>
      <c r="BV14" s="1">
        <f t="shared" si="18"/>
        <v>0</v>
      </c>
      <c r="BW14" s="1">
        <f t="shared" si="18"/>
        <v>0</v>
      </c>
    </row>
    <row r="15" spans="1:75" x14ac:dyDescent="0.25">
      <c r="A15" s="1" t="s">
        <v>94</v>
      </c>
      <c r="B15" s="1" t="s">
        <v>68</v>
      </c>
      <c r="C15" s="1" t="s">
        <v>73</v>
      </c>
      <c r="D15" s="1" t="s">
        <v>74</v>
      </c>
      <c r="F15" s="1">
        <v>1605.46875</v>
      </c>
      <c r="G15" s="1">
        <v>30.859375</v>
      </c>
      <c r="H15" s="1">
        <v>114.453125</v>
      </c>
      <c r="I15" s="1">
        <v>262.890625</v>
      </c>
      <c r="J15" s="1">
        <v>148.4375</v>
      </c>
      <c r="L15" s="1">
        <v>23.4375</v>
      </c>
      <c r="M15" s="1">
        <v>11.71875</v>
      </c>
      <c r="N15" s="1">
        <v>11.71875</v>
      </c>
      <c r="O15" s="1">
        <v>3.90625</v>
      </c>
      <c r="P15" s="1">
        <v>5.46875</v>
      </c>
      <c r="Q15" s="1">
        <v>3.90625</v>
      </c>
      <c r="R15" s="1">
        <v>79.6875</v>
      </c>
      <c r="S15" s="1">
        <v>79.6875</v>
      </c>
      <c r="T15" s="1">
        <v>34.765625000000007</v>
      </c>
      <c r="U15" s="1">
        <v>67.578125</v>
      </c>
      <c r="V15" s="1">
        <v>34.765625</v>
      </c>
      <c r="W15" s="1">
        <v>8.59375</v>
      </c>
      <c r="X15" s="1" t="s">
        <v>75</v>
      </c>
      <c r="Y15" s="1">
        <v>75.78125</v>
      </c>
      <c r="Z15" s="1">
        <v>24.21875</v>
      </c>
      <c r="AA15" s="1">
        <v>23.828125</v>
      </c>
      <c r="AB15" s="1">
        <v>1</v>
      </c>
      <c r="AC15" s="1" t="s">
        <v>76</v>
      </c>
      <c r="AD15" s="1" t="s">
        <v>77</v>
      </c>
      <c r="AE15" s="1" t="s">
        <v>78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816.40625</v>
      </c>
      <c r="AN15" s="1">
        <v>444.53125</v>
      </c>
      <c r="AO15" s="1" t="e">
        <v>#VALUE!</v>
      </c>
      <c r="AP15" s="1" t="s">
        <v>79</v>
      </c>
      <c r="AQ15" s="1">
        <v>24.21875</v>
      </c>
      <c r="AR15" s="1">
        <v>14.84375</v>
      </c>
      <c r="AS15" s="1">
        <v>23.046875</v>
      </c>
      <c r="AT15" s="1">
        <v>16.40625</v>
      </c>
      <c r="AU15" s="1">
        <v>12</v>
      </c>
      <c r="AV15" s="1">
        <v>16.40625</v>
      </c>
      <c r="AW15" s="1">
        <v>11.71875</v>
      </c>
      <c r="AX15" s="1">
        <v>5.46875</v>
      </c>
      <c r="AY15" s="1">
        <v>3.90625</v>
      </c>
      <c r="AZ15" s="1">
        <v>11.328125</v>
      </c>
      <c r="BA15" s="1">
        <v>3.90625</v>
      </c>
      <c r="BB15" s="1">
        <f t="shared" si="0"/>
        <v>52.025316455696199</v>
      </c>
      <c r="BC15" s="1">
        <f t="shared" si="1"/>
        <v>14.027303754266212</v>
      </c>
      <c r="BD15" s="1">
        <f t="shared" si="2"/>
        <v>6.1069836552748882</v>
      </c>
      <c r="BE15" s="1">
        <f t="shared" si="3"/>
        <v>21.185567010309278</v>
      </c>
      <c r="BF15" s="1">
        <f t="shared" si="4"/>
        <v>3.129032258064516</v>
      </c>
      <c r="BG15" s="1">
        <f t="shared" si="19"/>
        <v>0.31443298969072164</v>
      </c>
      <c r="BH15" s="1">
        <f t="shared" si="5"/>
        <v>12.109375</v>
      </c>
      <c r="BI15" s="1">
        <f t="shared" si="6"/>
        <v>34.765625</v>
      </c>
      <c r="BJ15" s="1">
        <f t="shared" si="7"/>
        <v>2.0689655172413794</v>
      </c>
      <c r="BK15" s="1">
        <f t="shared" si="8"/>
        <v>1</v>
      </c>
      <c r="BL15" s="1">
        <f t="shared" si="9"/>
        <v>0.27848101265822783</v>
      </c>
      <c r="BM15" s="1" t="e">
        <f t="shared" si="10"/>
        <v>#DIV/0!</v>
      </c>
      <c r="BN15" s="1">
        <f t="shared" si="11"/>
        <v>50.851581508515821</v>
      </c>
      <c r="BO15" s="1">
        <f t="shared" si="12"/>
        <v>16.666666666666664</v>
      </c>
      <c r="BP15" s="1">
        <f t="shared" si="13"/>
        <v>27.688564476885645</v>
      </c>
      <c r="BR15" s="1">
        <f t="shared" si="15"/>
        <v>0</v>
      </c>
      <c r="BS15" s="1">
        <f t="shared" si="16"/>
        <v>50</v>
      </c>
      <c r="BT15" s="1">
        <f t="shared" si="17"/>
        <v>1.171875</v>
      </c>
      <c r="BU15" s="2">
        <f t="shared" si="17"/>
        <v>-1.5625</v>
      </c>
      <c r="BV15" s="1">
        <f t="shared" si="18"/>
        <v>0</v>
      </c>
      <c r="BW15" s="1">
        <f t="shared" si="18"/>
        <v>1</v>
      </c>
    </row>
    <row r="16" spans="1:75" x14ac:dyDescent="0.25">
      <c r="A16" s="1" t="s">
        <v>95</v>
      </c>
      <c r="B16" s="1" t="s">
        <v>68</v>
      </c>
      <c r="C16" s="1" t="s">
        <v>73</v>
      </c>
      <c r="D16" s="1" t="s">
        <v>74</v>
      </c>
      <c r="F16" s="1">
        <v>1851.5625</v>
      </c>
      <c r="G16" s="1">
        <v>27.34375</v>
      </c>
      <c r="H16" s="1">
        <v>143.359375</v>
      </c>
      <c r="I16" s="1">
        <v>297.265625</v>
      </c>
      <c r="J16" s="1">
        <v>153.90625</v>
      </c>
      <c r="L16" s="1">
        <v>24.21875</v>
      </c>
      <c r="M16" s="1">
        <v>12.5</v>
      </c>
      <c r="N16" s="1">
        <v>11.71875</v>
      </c>
      <c r="O16" s="1">
        <v>3.90625</v>
      </c>
      <c r="P16" s="1">
        <v>5.46875</v>
      </c>
      <c r="Q16" s="1">
        <v>3.90625</v>
      </c>
      <c r="R16" s="1">
        <v>95.703125</v>
      </c>
      <c r="S16" s="1">
        <v>91.40625</v>
      </c>
      <c r="T16" s="1">
        <v>47.656250000000014</v>
      </c>
      <c r="U16" s="1">
        <v>80.078125</v>
      </c>
      <c r="V16" s="1">
        <v>48.046875</v>
      </c>
      <c r="W16" s="1">
        <v>8.59375</v>
      </c>
      <c r="X16" s="1" t="s">
        <v>75</v>
      </c>
      <c r="Y16" s="1">
        <v>66.40625</v>
      </c>
      <c r="Z16" s="1">
        <v>21.09375</v>
      </c>
      <c r="AA16" s="1" t="e">
        <v>#VALUE!</v>
      </c>
      <c r="AB16" s="1">
        <v>1</v>
      </c>
      <c r="AC16" s="1" t="s">
        <v>76</v>
      </c>
      <c r="AD16" s="1" t="s">
        <v>77</v>
      </c>
      <c r="AE16" s="1" t="s">
        <v>78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945.3125</v>
      </c>
      <c r="AN16" s="1">
        <v>395.3125</v>
      </c>
      <c r="AO16" s="1">
        <v>338.671875</v>
      </c>
      <c r="AP16" s="1" t="s">
        <v>79</v>
      </c>
      <c r="AQ16" s="1" t="e">
        <v>#VALUE!</v>
      </c>
      <c r="AR16" s="1" t="e">
        <v>#VALUE!</v>
      </c>
      <c r="AS16" s="1" t="e">
        <v>#VALUE!</v>
      </c>
      <c r="AT16" s="1" t="e">
        <v>#VALUE!</v>
      </c>
      <c r="AU16" s="1">
        <v>16</v>
      </c>
      <c r="AV16" s="1">
        <v>18.359375</v>
      </c>
      <c r="AW16" s="1">
        <v>14.0625</v>
      </c>
      <c r="AX16" s="1">
        <v>5.078125</v>
      </c>
      <c r="AY16" s="1">
        <v>3.90625</v>
      </c>
      <c r="AZ16" s="1">
        <v>11.71875</v>
      </c>
      <c r="BA16" s="1">
        <v>3.90625</v>
      </c>
      <c r="BB16" s="1">
        <f t="shared" si="0"/>
        <v>67.714285714285708</v>
      </c>
      <c r="BC16" s="1">
        <f t="shared" si="1"/>
        <v>12.915531335149863</v>
      </c>
      <c r="BD16" s="1">
        <f t="shared" si="2"/>
        <v>6.2286465177398158</v>
      </c>
      <c r="BE16" s="1">
        <f t="shared" si="3"/>
        <v>27.882352941176471</v>
      </c>
      <c r="BF16" s="1">
        <f t="shared" si="4"/>
        <v>3.1481481481481484</v>
      </c>
      <c r="BH16" s="1">
        <f t="shared" si="5"/>
        <v>15.625</v>
      </c>
      <c r="BI16" s="1">
        <f t="shared" si="6"/>
        <v>47.65625</v>
      </c>
      <c r="BJ16" s="1">
        <f t="shared" si="7"/>
        <v>2.0666666666666669</v>
      </c>
      <c r="BK16" s="1">
        <f t="shared" si="8"/>
        <v>1.0666666666666667</v>
      </c>
      <c r="BL16" s="1">
        <f t="shared" si="9"/>
        <v>0.31428571428571428</v>
      </c>
      <c r="BM16" s="1" t="e">
        <f t="shared" si="10"/>
        <v>#DIV/0!</v>
      </c>
      <c r="BN16" s="1">
        <f t="shared" si="11"/>
        <v>51.054852320675103</v>
      </c>
      <c r="BO16" s="1">
        <f t="shared" si="12"/>
        <v>16.129032258064516</v>
      </c>
      <c r="BP16" s="1">
        <f t="shared" si="13"/>
        <v>21.350210970464133</v>
      </c>
      <c r="BQ16" s="1">
        <f t="shared" si="14"/>
        <v>18.291139240506329</v>
      </c>
      <c r="BR16" s="1">
        <f t="shared" si="15"/>
        <v>0</v>
      </c>
      <c r="BS16" s="1">
        <f t="shared" si="16"/>
        <v>51.612903225806448</v>
      </c>
      <c r="BV16" s="1">
        <f t="shared" si="18"/>
        <v>0</v>
      </c>
      <c r="BW16" s="1">
        <f t="shared" si="18"/>
        <v>0</v>
      </c>
    </row>
    <row r="17" spans="1:75" x14ac:dyDescent="0.25">
      <c r="A17" s="1" t="s">
        <v>96</v>
      </c>
      <c r="B17" s="1" t="s">
        <v>72</v>
      </c>
      <c r="C17" s="1" t="s">
        <v>73</v>
      </c>
      <c r="D17" s="1" t="s">
        <v>74</v>
      </c>
      <c r="F17" s="1">
        <v>1785.15625</v>
      </c>
      <c r="G17" s="1">
        <v>31.25</v>
      </c>
      <c r="H17" s="1">
        <v>100.390625</v>
      </c>
      <c r="I17" s="1">
        <v>258.984375</v>
      </c>
      <c r="J17" s="1">
        <v>158.59375</v>
      </c>
      <c r="L17" s="1">
        <v>23.4375</v>
      </c>
      <c r="M17" s="1">
        <v>10.9375</v>
      </c>
      <c r="N17" s="1">
        <v>12.5</v>
      </c>
      <c r="O17" s="1">
        <v>4.296875</v>
      </c>
      <c r="P17" s="1">
        <v>5.46875</v>
      </c>
      <c r="Q17" s="1">
        <v>3.90625</v>
      </c>
      <c r="R17" s="1">
        <v>100.390625</v>
      </c>
      <c r="S17" s="1">
        <v>78.125</v>
      </c>
      <c r="T17" s="1">
        <v>0</v>
      </c>
      <c r="U17" s="1">
        <v>65.234375</v>
      </c>
      <c r="V17" s="1">
        <v>32.8125</v>
      </c>
      <c r="W17" s="1">
        <v>10.15625</v>
      </c>
      <c r="X17" s="1" t="s">
        <v>75</v>
      </c>
      <c r="Y17" s="1">
        <v>73.4375</v>
      </c>
      <c r="Z17" s="1">
        <v>23.046875</v>
      </c>
      <c r="AA17" s="1">
        <v>25.78125</v>
      </c>
      <c r="AB17" s="1">
        <v>1</v>
      </c>
      <c r="AC17" s="1" t="s">
        <v>76</v>
      </c>
      <c r="AD17" s="1" t="s">
        <v>77</v>
      </c>
      <c r="AE17" s="1" t="s">
        <v>78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917.96875</v>
      </c>
      <c r="AN17" s="1">
        <v>415.625</v>
      </c>
      <c r="AO17" s="1">
        <v>395.3125</v>
      </c>
      <c r="AP17" s="1" t="s">
        <v>79</v>
      </c>
      <c r="AQ17" s="1">
        <v>23.828125</v>
      </c>
      <c r="AR17" s="1">
        <v>14.84375</v>
      </c>
      <c r="AS17" s="1">
        <v>16.40625</v>
      </c>
      <c r="AT17" s="1">
        <v>12.109375</v>
      </c>
      <c r="AU17" s="1">
        <v>14</v>
      </c>
      <c r="AV17" s="1">
        <v>17.1875</v>
      </c>
      <c r="AW17" s="1">
        <v>13.671875</v>
      </c>
      <c r="AX17" s="1">
        <v>5.078125</v>
      </c>
      <c r="AY17" s="1">
        <v>3.90625</v>
      </c>
      <c r="AZ17" s="1">
        <v>11.71875</v>
      </c>
      <c r="BA17" s="1">
        <v>4.6875</v>
      </c>
      <c r="BB17" s="1">
        <f t="shared" si="0"/>
        <v>57.125</v>
      </c>
      <c r="BC17" s="1">
        <f t="shared" si="1"/>
        <v>17.782101167315176</v>
      </c>
      <c r="BD17" s="1">
        <f t="shared" si="2"/>
        <v>6.8929110105580698</v>
      </c>
      <c r="BE17" s="1">
        <f t="shared" si="3"/>
        <v>24.308510638297872</v>
      </c>
      <c r="BF17" s="1">
        <f t="shared" si="4"/>
        <v>3.1864406779661016</v>
      </c>
      <c r="BG17" s="1">
        <f t="shared" ref="BG17:BG22" si="20">AA17/Y17</f>
        <v>0.35106382978723405</v>
      </c>
      <c r="BH17" s="1">
        <f t="shared" si="5"/>
        <v>35.15625</v>
      </c>
      <c r="BI17" s="1">
        <f t="shared" si="6"/>
        <v>0</v>
      </c>
      <c r="BJ17" s="1">
        <f t="shared" si="7"/>
        <v>2</v>
      </c>
      <c r="BK17" s="1">
        <f t="shared" si="8"/>
        <v>0.875</v>
      </c>
      <c r="BL17" s="1">
        <f t="shared" si="9"/>
        <v>0.32500000000000001</v>
      </c>
      <c r="BM17" s="1" t="e">
        <f t="shared" si="10"/>
        <v>#DIV/0!</v>
      </c>
      <c r="BN17" s="1">
        <f t="shared" si="11"/>
        <v>51.422319474835888</v>
      </c>
      <c r="BO17" s="1">
        <f t="shared" si="12"/>
        <v>16.666666666666664</v>
      </c>
      <c r="BP17" s="1">
        <f t="shared" si="13"/>
        <v>23.282275711159738</v>
      </c>
      <c r="BQ17" s="1">
        <f t="shared" si="14"/>
        <v>22.144420131291028</v>
      </c>
      <c r="BR17" s="1">
        <f t="shared" si="15"/>
        <v>0</v>
      </c>
      <c r="BS17" s="1">
        <f t="shared" si="16"/>
        <v>46.666666666666664</v>
      </c>
      <c r="BT17" s="1">
        <f t="shared" si="17"/>
        <v>7.421875</v>
      </c>
      <c r="BU17" s="1">
        <f t="shared" si="17"/>
        <v>2.734375</v>
      </c>
      <c r="BV17" s="1">
        <f t="shared" si="18"/>
        <v>0</v>
      </c>
      <c r="BW17" s="1">
        <f t="shared" si="18"/>
        <v>0</v>
      </c>
    </row>
    <row r="18" spans="1:75" x14ac:dyDescent="0.25">
      <c r="A18" s="1" t="s">
        <v>97</v>
      </c>
      <c r="B18" s="1" t="s">
        <v>68</v>
      </c>
      <c r="C18" s="1" t="s">
        <v>73</v>
      </c>
      <c r="D18" s="1" t="s">
        <v>74</v>
      </c>
      <c r="F18" s="1">
        <v>1796.875</v>
      </c>
      <c r="G18" s="1">
        <v>32.03125</v>
      </c>
      <c r="H18" s="1">
        <v>128.125</v>
      </c>
      <c r="I18" s="1">
        <v>290.234375</v>
      </c>
      <c r="J18" s="1">
        <v>162.109375</v>
      </c>
      <c r="L18" s="1">
        <v>21.875</v>
      </c>
      <c r="M18" s="1">
        <v>11.328125</v>
      </c>
      <c r="N18" s="1">
        <v>10.546874999999998</v>
      </c>
      <c r="O18" s="1">
        <v>3.515625</v>
      </c>
      <c r="P18" s="1">
        <v>5.859375</v>
      </c>
      <c r="Q18" s="1">
        <v>3.125</v>
      </c>
      <c r="R18" s="1">
        <v>84.765625</v>
      </c>
      <c r="S18" s="1">
        <v>82.421875</v>
      </c>
      <c r="T18" s="1">
        <v>43.359374999999993</v>
      </c>
      <c r="U18" s="1">
        <v>74.21875</v>
      </c>
      <c r="V18" s="1">
        <v>42.96875</v>
      </c>
      <c r="W18" s="1" t="e">
        <v>#VALUE!</v>
      </c>
      <c r="X18" s="1" t="s">
        <v>75</v>
      </c>
      <c r="Y18" s="1">
        <v>82.421875</v>
      </c>
      <c r="Z18" s="1">
        <v>25.78125</v>
      </c>
      <c r="AA18" s="1">
        <v>36.71875</v>
      </c>
      <c r="AB18" s="1">
        <v>1</v>
      </c>
      <c r="AC18" s="1" t="s">
        <v>76</v>
      </c>
      <c r="AD18" s="1" t="s">
        <v>77</v>
      </c>
      <c r="AE18" s="1" t="s">
        <v>78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828.125</v>
      </c>
      <c r="AN18" s="1">
        <v>456.640625</v>
      </c>
      <c r="AO18" s="1">
        <v>417.96875</v>
      </c>
      <c r="AP18" s="1" t="s">
        <v>79</v>
      </c>
      <c r="AQ18" s="1">
        <v>28.90625</v>
      </c>
      <c r="AR18" s="1">
        <v>16.40625</v>
      </c>
      <c r="AS18" s="1">
        <v>21.875</v>
      </c>
      <c r="AT18" s="1">
        <v>16.015625</v>
      </c>
      <c r="AU18" s="1">
        <v>18</v>
      </c>
      <c r="AV18" s="1">
        <v>18.75</v>
      </c>
      <c r="AW18" s="1">
        <v>14.84375</v>
      </c>
      <c r="AX18" s="1">
        <v>5.46875</v>
      </c>
      <c r="AY18" s="1">
        <v>3.125</v>
      </c>
      <c r="AZ18" s="1">
        <v>11.328125</v>
      </c>
      <c r="BA18" s="1">
        <v>4.296875</v>
      </c>
      <c r="BB18" s="1">
        <f t="shared" si="0"/>
        <v>56.097560975609753</v>
      </c>
      <c r="BC18" s="1">
        <f t="shared" si="1"/>
        <v>14.024390243902438</v>
      </c>
      <c r="BD18" s="1">
        <f t="shared" si="2"/>
        <v>6.1911170928667563</v>
      </c>
      <c r="BE18" s="1">
        <f t="shared" si="3"/>
        <v>21.800947867298579</v>
      </c>
      <c r="BF18" s="1">
        <f t="shared" si="4"/>
        <v>3.1969696969696968</v>
      </c>
      <c r="BG18" s="1">
        <f t="shared" si="20"/>
        <v>0.44549763033175355</v>
      </c>
      <c r="BH18" s="1">
        <f t="shared" si="5"/>
        <v>10.546875</v>
      </c>
      <c r="BI18" s="1">
        <f t="shared" si="6"/>
        <v>43.359375</v>
      </c>
      <c r="BJ18" s="1">
        <f t="shared" si="7"/>
        <v>1.9310344827586208</v>
      </c>
      <c r="BK18" s="1">
        <f t="shared" si="8"/>
        <v>1.0740740740740742</v>
      </c>
      <c r="BM18" s="1" t="e">
        <f t="shared" si="10"/>
        <v>#DIV/0!</v>
      </c>
      <c r="BN18" s="1">
        <f t="shared" si="11"/>
        <v>46.086956521739133</v>
      </c>
      <c r="BO18" s="1">
        <f t="shared" si="12"/>
        <v>14.285714285714285</v>
      </c>
      <c r="BP18" s="1">
        <f t="shared" si="13"/>
        <v>25.413043478260871</v>
      </c>
      <c r="BQ18" s="1">
        <f t="shared" si="14"/>
        <v>23.260869565217391</v>
      </c>
      <c r="BR18" s="1">
        <f t="shared" si="15"/>
        <v>0</v>
      </c>
      <c r="BS18" s="1">
        <f t="shared" si="16"/>
        <v>51.785714285714292</v>
      </c>
      <c r="BT18" s="1">
        <f t="shared" si="17"/>
        <v>7.03125</v>
      </c>
      <c r="BU18" s="1">
        <f t="shared" si="17"/>
        <v>0.390625</v>
      </c>
      <c r="BV18" s="1">
        <f t="shared" si="18"/>
        <v>0</v>
      </c>
      <c r="BW18" s="1">
        <f t="shared" si="18"/>
        <v>0</v>
      </c>
    </row>
    <row r="19" spans="1:75" x14ac:dyDescent="0.25">
      <c r="A19" s="1" t="s">
        <v>98</v>
      </c>
      <c r="B19" s="1" t="s">
        <v>68</v>
      </c>
      <c r="C19" s="1" t="s">
        <v>91</v>
      </c>
      <c r="D19" s="1" t="s">
        <v>74</v>
      </c>
      <c r="F19" s="1">
        <v>1734.375</v>
      </c>
      <c r="G19" s="1">
        <v>30.46875</v>
      </c>
      <c r="H19" s="1">
        <v>112.5</v>
      </c>
      <c r="I19" s="1">
        <v>260.9375</v>
      </c>
      <c r="J19" s="1">
        <v>148.4375</v>
      </c>
      <c r="L19" s="1">
        <v>22.265625</v>
      </c>
      <c r="M19" s="1">
        <v>11.328125</v>
      </c>
      <c r="N19" s="1">
        <v>10.937500000000002</v>
      </c>
      <c r="O19" s="1">
        <v>3.515625</v>
      </c>
      <c r="P19" s="1">
        <v>5.46875</v>
      </c>
      <c r="Q19" s="1">
        <v>3.515625</v>
      </c>
      <c r="R19" s="1">
        <v>95.3125</v>
      </c>
      <c r="S19" s="1">
        <v>84.765625</v>
      </c>
      <c r="T19" s="1">
        <v>17.187500000000007</v>
      </c>
      <c r="U19" s="1">
        <v>71.09375</v>
      </c>
      <c r="V19" s="1">
        <v>37.5</v>
      </c>
      <c r="W19" s="1">
        <v>9.375</v>
      </c>
      <c r="X19" s="1" t="s">
        <v>75</v>
      </c>
      <c r="Y19" s="1">
        <v>70.3125</v>
      </c>
      <c r="Z19" s="1">
        <v>21.875</v>
      </c>
      <c r="AA19" s="1">
        <v>35.15625</v>
      </c>
      <c r="AB19" s="1">
        <v>1</v>
      </c>
      <c r="AC19" s="1" t="s">
        <v>76</v>
      </c>
      <c r="AD19" s="1" t="s">
        <v>77</v>
      </c>
      <c r="AE19" s="1" t="s">
        <v>78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882.8125</v>
      </c>
      <c r="AN19" s="1" t="e">
        <v>#VALUE!</v>
      </c>
      <c r="AO19" s="1">
        <v>409.375</v>
      </c>
      <c r="AP19" s="1" t="s">
        <v>79</v>
      </c>
      <c r="AQ19" s="1">
        <v>25</v>
      </c>
      <c r="AR19" s="1">
        <v>14.84375</v>
      </c>
      <c r="AS19" s="1">
        <v>21.875</v>
      </c>
      <c r="AT19" s="1">
        <v>21.09375</v>
      </c>
      <c r="AU19" s="1">
        <v>14</v>
      </c>
      <c r="AV19" s="1">
        <v>16.40625</v>
      </c>
      <c r="AW19" s="1">
        <v>15.234375</v>
      </c>
      <c r="AX19" s="1">
        <v>6.25</v>
      </c>
      <c r="AY19" s="1">
        <v>3.90625</v>
      </c>
      <c r="AZ19" s="1">
        <v>11.71875</v>
      </c>
      <c r="BA19" s="1">
        <v>4.6875</v>
      </c>
      <c r="BB19" s="1">
        <f t="shared" si="0"/>
        <v>56.92307692307692</v>
      </c>
      <c r="BC19" s="1">
        <f t="shared" si="1"/>
        <v>15.416666666666666</v>
      </c>
      <c r="BD19" s="1">
        <f t="shared" si="2"/>
        <v>6.6467065868263475</v>
      </c>
      <c r="BE19" s="1">
        <f t="shared" si="3"/>
        <v>24.666666666666668</v>
      </c>
      <c r="BF19" s="1">
        <f t="shared" si="4"/>
        <v>3.2142857142857144</v>
      </c>
      <c r="BG19" s="1">
        <f t="shared" si="20"/>
        <v>0.5</v>
      </c>
      <c r="BH19" s="1">
        <f t="shared" si="5"/>
        <v>24.21875</v>
      </c>
      <c r="BI19" s="1">
        <f t="shared" si="6"/>
        <v>17.1875</v>
      </c>
      <c r="BJ19" s="1">
        <f t="shared" si="7"/>
        <v>1.9</v>
      </c>
      <c r="BK19" s="1">
        <f t="shared" si="8"/>
        <v>1.0357142857142856</v>
      </c>
      <c r="BL19" s="1">
        <f t="shared" ref="BL19:BL78" si="21">W19/G19</f>
        <v>0.30769230769230771</v>
      </c>
      <c r="BM19" s="1" t="e">
        <f t="shared" si="10"/>
        <v>#DIV/0!</v>
      </c>
      <c r="BN19" s="1">
        <f t="shared" si="11"/>
        <v>50.900900900900901</v>
      </c>
      <c r="BO19" s="1">
        <f t="shared" si="12"/>
        <v>15.789473684210526</v>
      </c>
      <c r="BQ19" s="1">
        <f t="shared" si="14"/>
        <v>23.603603603603602</v>
      </c>
      <c r="BR19" s="1">
        <f t="shared" si="15"/>
        <v>0</v>
      </c>
      <c r="BS19" s="1">
        <f t="shared" si="16"/>
        <v>50.877192982456144</v>
      </c>
      <c r="BT19" s="1">
        <f t="shared" si="17"/>
        <v>3.125</v>
      </c>
      <c r="BU19" s="2">
        <f t="shared" si="17"/>
        <v>-6.25</v>
      </c>
      <c r="BV19" s="1">
        <f t="shared" si="18"/>
        <v>0</v>
      </c>
      <c r="BW19" s="1">
        <f t="shared" si="18"/>
        <v>1</v>
      </c>
    </row>
    <row r="20" spans="1:75" x14ac:dyDescent="0.25">
      <c r="A20" s="1" t="s">
        <v>99</v>
      </c>
      <c r="B20" s="1" t="s">
        <v>68</v>
      </c>
      <c r="C20" s="1" t="s">
        <v>73</v>
      </c>
      <c r="D20" s="1" t="s">
        <v>74</v>
      </c>
      <c r="F20" s="1">
        <v>1805.6000000000001</v>
      </c>
      <c r="G20" s="1">
        <v>30.996000000000002</v>
      </c>
      <c r="H20" s="1">
        <v>119.96599999999999</v>
      </c>
      <c r="I20" s="1">
        <v>252.56</v>
      </c>
      <c r="J20" s="1">
        <v>132.59400000000002</v>
      </c>
      <c r="L20" s="1">
        <v>20.951000000000001</v>
      </c>
      <c r="M20" s="1">
        <v>10.045</v>
      </c>
      <c r="N20" s="1">
        <v>10.906000000000001</v>
      </c>
      <c r="O20" s="1">
        <v>2.87</v>
      </c>
      <c r="P20" s="1">
        <v>5.1660000000000004</v>
      </c>
      <c r="Q20" s="1">
        <v>2.87</v>
      </c>
      <c r="R20" s="1">
        <v>104.181</v>
      </c>
      <c r="S20" s="1">
        <v>80.36</v>
      </c>
      <c r="T20" s="1">
        <v>15.785</v>
      </c>
      <c r="U20" s="1">
        <v>68.306000000000012</v>
      </c>
      <c r="V20" s="1">
        <v>37.884</v>
      </c>
      <c r="W20" s="1">
        <v>10.045</v>
      </c>
      <c r="X20" s="1" t="s">
        <v>75</v>
      </c>
      <c r="Y20" s="1">
        <v>81.795000000000002</v>
      </c>
      <c r="Z20" s="1">
        <v>25.256000000000004</v>
      </c>
      <c r="AA20" s="1">
        <v>26.404</v>
      </c>
      <c r="AB20" s="1">
        <v>1</v>
      </c>
      <c r="AC20" s="1" t="s">
        <v>76</v>
      </c>
      <c r="AD20" s="1" t="s">
        <v>77</v>
      </c>
      <c r="AE20" s="1" t="s">
        <v>78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947.2</v>
      </c>
      <c r="AN20" s="1">
        <v>471.82800000000003</v>
      </c>
      <c r="AO20" s="1">
        <v>454.60800000000006</v>
      </c>
      <c r="AP20" s="1" t="s">
        <v>79</v>
      </c>
      <c r="AQ20" s="1">
        <v>23.533999999999999</v>
      </c>
      <c r="AR20" s="1">
        <v>13.776</v>
      </c>
      <c r="AS20" s="1">
        <v>25.256000000000004</v>
      </c>
      <c r="AT20" s="1">
        <v>14.063000000000002</v>
      </c>
      <c r="AU20" s="1">
        <v>17</v>
      </c>
      <c r="AV20" s="1">
        <v>17.506999999999998</v>
      </c>
      <c r="AW20" s="1">
        <v>13.776</v>
      </c>
      <c r="AX20" s="1">
        <v>4.3049999999999997</v>
      </c>
      <c r="AY20" s="1">
        <v>3.7310000000000003</v>
      </c>
      <c r="AZ20" s="1">
        <v>10.045</v>
      </c>
      <c r="BA20" s="1">
        <v>4.3049999999999997</v>
      </c>
      <c r="BB20" s="1">
        <f t="shared" si="0"/>
        <v>58.252677764872885</v>
      </c>
      <c r="BC20" s="1">
        <f t="shared" si="1"/>
        <v>15.050931097144193</v>
      </c>
      <c r="BD20" s="1">
        <f t="shared" si="2"/>
        <v>7.149192271143491</v>
      </c>
      <c r="BE20" s="1">
        <f t="shared" si="3"/>
        <v>22.074698942478147</v>
      </c>
      <c r="BF20" s="1">
        <f t="shared" si="4"/>
        <v>3.2386363636363633</v>
      </c>
      <c r="BG20" s="1">
        <f t="shared" si="20"/>
        <v>0.32280701754385965</v>
      </c>
      <c r="BH20" s="1">
        <f t="shared" si="5"/>
        <v>35.874999999999986</v>
      </c>
      <c r="BI20" s="1">
        <f t="shared" si="6"/>
        <v>15.784999999999997</v>
      </c>
      <c r="BJ20" s="1">
        <f t="shared" si="7"/>
        <v>2.0857142857142859</v>
      </c>
      <c r="BK20" s="1">
        <f t="shared" si="8"/>
        <v>0.92105263157894735</v>
      </c>
      <c r="BL20" s="1">
        <f t="shared" si="21"/>
        <v>0.32407407407407407</v>
      </c>
      <c r="BM20" s="1" t="e">
        <f t="shared" si="10"/>
        <v>#DIV/0!</v>
      </c>
      <c r="BN20" s="1">
        <f t="shared" si="11"/>
        <v>52.459016393442624</v>
      </c>
      <c r="BO20" s="1">
        <f t="shared" si="12"/>
        <v>13.698630136986301</v>
      </c>
      <c r="BP20" s="1">
        <f t="shared" si="13"/>
        <v>26.131369073992023</v>
      </c>
      <c r="BQ20" s="1">
        <f t="shared" si="14"/>
        <v>25.17766947275144</v>
      </c>
      <c r="BR20" s="1">
        <f t="shared" si="15"/>
        <v>0</v>
      </c>
      <c r="BS20" s="1">
        <f t="shared" si="16"/>
        <v>47.945205479452049</v>
      </c>
      <c r="BT20" s="2">
        <f t="shared" si="17"/>
        <v>-1.7220000000000049</v>
      </c>
      <c r="BU20" s="2">
        <f t="shared" si="17"/>
        <v>-0.28700000000000259</v>
      </c>
      <c r="BV20" s="1">
        <f t="shared" si="18"/>
        <v>1</v>
      </c>
      <c r="BW20" s="1">
        <f t="shared" si="18"/>
        <v>1</v>
      </c>
    </row>
    <row r="21" spans="1:75" x14ac:dyDescent="0.25">
      <c r="A21" s="1" t="s">
        <v>100</v>
      </c>
      <c r="B21" s="1" t="s">
        <v>68</v>
      </c>
      <c r="C21" s="1" t="s">
        <v>73</v>
      </c>
      <c r="D21" s="1" t="s">
        <v>74</v>
      </c>
      <c r="F21" s="1">
        <v>1695.3125</v>
      </c>
      <c r="G21" s="1">
        <v>29.6875</v>
      </c>
      <c r="H21" s="1">
        <v>136.328125</v>
      </c>
      <c r="I21" s="1">
        <v>370.703125</v>
      </c>
      <c r="J21" s="1">
        <v>234.375</v>
      </c>
      <c r="L21" s="1">
        <v>23.4375</v>
      </c>
      <c r="M21" s="1">
        <v>12.109375</v>
      </c>
      <c r="N21" s="1">
        <v>11.328125</v>
      </c>
      <c r="O21" s="1">
        <v>2.34375</v>
      </c>
      <c r="P21" s="1">
        <v>5.46875</v>
      </c>
      <c r="Q21" s="1">
        <v>3.125</v>
      </c>
      <c r="R21" s="1">
        <v>95.703125</v>
      </c>
      <c r="S21" s="1">
        <v>87.109375</v>
      </c>
      <c r="T21" s="1">
        <v>40.624999999999993</v>
      </c>
      <c r="U21" s="1">
        <v>72.65625</v>
      </c>
      <c r="V21" s="1">
        <v>40.625</v>
      </c>
      <c r="W21" s="1">
        <v>8.984375</v>
      </c>
      <c r="X21" s="1" t="s">
        <v>75</v>
      </c>
      <c r="Y21" s="1">
        <v>73.4375</v>
      </c>
      <c r="Z21" s="1">
        <v>22.65625</v>
      </c>
      <c r="AA21" s="1">
        <v>23.046875</v>
      </c>
      <c r="AB21" s="1">
        <v>1</v>
      </c>
      <c r="AC21" s="1" t="s">
        <v>76</v>
      </c>
      <c r="AD21" s="1" t="s">
        <v>77</v>
      </c>
      <c r="AE21" s="1" t="s">
        <v>78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898.4375</v>
      </c>
      <c r="AN21" s="1">
        <v>420.3125</v>
      </c>
      <c r="AO21" s="1">
        <v>377.734375</v>
      </c>
      <c r="AP21" s="1" t="s">
        <v>79</v>
      </c>
      <c r="AQ21" s="1">
        <v>17.96875</v>
      </c>
      <c r="AR21" s="1">
        <v>13.671875</v>
      </c>
      <c r="AS21" s="1">
        <v>23.4375</v>
      </c>
      <c r="AT21" s="1">
        <v>14.0625</v>
      </c>
      <c r="AU21" s="1">
        <v>13</v>
      </c>
      <c r="AV21" s="1">
        <v>19.53125</v>
      </c>
      <c r="AW21" s="1">
        <v>14.0625</v>
      </c>
      <c r="AX21" s="1">
        <v>5.859375</v>
      </c>
      <c r="AY21" s="1">
        <v>3.515625</v>
      </c>
      <c r="AZ21" s="1">
        <v>10.9375</v>
      </c>
      <c r="BA21" s="1">
        <v>4.296875</v>
      </c>
      <c r="BB21" s="1">
        <f t="shared" si="0"/>
        <v>57.10526315789474</v>
      </c>
      <c r="BC21" s="1">
        <f t="shared" si="1"/>
        <v>12.435530085959885</v>
      </c>
      <c r="BD21" s="1">
        <f t="shared" si="2"/>
        <v>4.5732349841938884</v>
      </c>
      <c r="BE21" s="1">
        <f t="shared" si="3"/>
        <v>23.085106382978722</v>
      </c>
      <c r="BF21" s="1">
        <f t="shared" si="4"/>
        <v>3.2413793103448274</v>
      </c>
      <c r="BG21" s="1">
        <f t="shared" si="20"/>
        <v>0.31382978723404253</v>
      </c>
      <c r="BH21" s="1">
        <f t="shared" si="5"/>
        <v>23.046875</v>
      </c>
      <c r="BI21" s="1">
        <f t="shared" si="6"/>
        <v>40.625</v>
      </c>
      <c r="BJ21" s="1">
        <f t="shared" si="7"/>
        <v>2.1428571428571428</v>
      </c>
      <c r="BK21" s="1">
        <f t="shared" si="8"/>
        <v>1.0689655172413792</v>
      </c>
      <c r="BL21" s="1">
        <f t="shared" si="21"/>
        <v>0.30263157894736842</v>
      </c>
      <c r="BM21" s="1" t="e">
        <f t="shared" si="10"/>
        <v>#DIV/0!</v>
      </c>
      <c r="BN21" s="1">
        <f t="shared" si="11"/>
        <v>52.995391705069125</v>
      </c>
      <c r="BO21" s="1">
        <f t="shared" si="12"/>
        <v>13.333333333333334</v>
      </c>
      <c r="BP21" s="1">
        <f t="shared" si="13"/>
        <v>24.792626728110598</v>
      </c>
      <c r="BQ21" s="1">
        <f t="shared" si="14"/>
        <v>22.281105990783409</v>
      </c>
      <c r="BR21" s="1">
        <f t="shared" si="15"/>
        <v>0</v>
      </c>
      <c r="BS21" s="1">
        <f t="shared" si="16"/>
        <v>51.666666666666671</v>
      </c>
      <c r="BT21" s="1">
        <f t="shared" si="17"/>
        <v>-5.46875</v>
      </c>
      <c r="BU21" s="1">
        <f t="shared" si="17"/>
        <v>-0.390625</v>
      </c>
      <c r="BV21" s="1">
        <f t="shared" si="18"/>
        <v>1</v>
      </c>
      <c r="BW21" s="1">
        <f t="shared" si="18"/>
        <v>1</v>
      </c>
    </row>
    <row r="22" spans="1:75" x14ac:dyDescent="0.25">
      <c r="A22" s="1" t="s">
        <v>101</v>
      </c>
      <c r="B22" s="1" t="s">
        <v>68</v>
      </c>
      <c r="C22" s="1" t="s">
        <v>73</v>
      </c>
      <c r="D22" s="1" t="s">
        <v>74</v>
      </c>
      <c r="F22" s="1">
        <v>1805.6000000000001</v>
      </c>
      <c r="G22" s="1">
        <v>33.005000000000003</v>
      </c>
      <c r="H22" s="1">
        <v>130.87200000000001</v>
      </c>
      <c r="I22" s="1">
        <v>296.47100000000006</v>
      </c>
      <c r="J22" s="1">
        <v>165.59900000000002</v>
      </c>
      <c r="L22" s="1">
        <v>23.821000000000002</v>
      </c>
      <c r="M22" s="1">
        <v>11.48</v>
      </c>
      <c r="N22" s="1">
        <v>12.341000000000003</v>
      </c>
      <c r="O22" s="1">
        <v>3.1570000000000005</v>
      </c>
      <c r="P22" s="1">
        <v>4.8790000000000004</v>
      </c>
      <c r="Q22" s="1">
        <v>4.5920000000000005</v>
      </c>
      <c r="R22" s="1">
        <v>98.727999999999994</v>
      </c>
      <c r="S22" s="1">
        <v>85.239000000000004</v>
      </c>
      <c r="T22" s="1">
        <v>32.144000000000013</v>
      </c>
      <c r="U22" s="1">
        <v>71.176000000000002</v>
      </c>
      <c r="V22" s="1">
        <v>37.884</v>
      </c>
      <c r="W22" s="1">
        <v>10.332000000000001</v>
      </c>
      <c r="X22" s="1" t="s">
        <v>75</v>
      </c>
      <c r="Y22" s="1">
        <v>74.62</v>
      </c>
      <c r="Z22" s="1">
        <v>22.673000000000002</v>
      </c>
      <c r="AA22" s="1">
        <v>33.292000000000002</v>
      </c>
      <c r="AB22" s="1">
        <v>1</v>
      </c>
      <c r="AC22" s="1" t="s">
        <v>76</v>
      </c>
      <c r="AD22" s="1" t="s">
        <v>77</v>
      </c>
      <c r="AE22" s="1" t="s">
        <v>78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1006.4000000000001</v>
      </c>
      <c r="AN22" s="1">
        <v>444.85</v>
      </c>
      <c r="AO22" s="1" t="e">
        <v>#VALUE!</v>
      </c>
      <c r="AP22" s="1" t="s">
        <v>79</v>
      </c>
      <c r="AQ22" s="1">
        <v>25.543000000000003</v>
      </c>
      <c r="AR22" s="1">
        <v>18.081</v>
      </c>
      <c r="AS22" s="1">
        <v>26.404</v>
      </c>
      <c r="AT22" s="1">
        <v>16.933000000000003</v>
      </c>
      <c r="AU22" s="1">
        <v>17</v>
      </c>
      <c r="AV22" s="1">
        <v>17.506999999999998</v>
      </c>
      <c r="AW22" s="1">
        <v>14.924000000000001</v>
      </c>
      <c r="AX22" s="1">
        <v>4.8790000000000004</v>
      </c>
      <c r="AY22" s="1">
        <v>4.0179999999999998</v>
      </c>
      <c r="AZ22" s="1">
        <v>10.332000000000001</v>
      </c>
      <c r="BA22" s="1">
        <v>4.0179999999999998</v>
      </c>
      <c r="BB22" s="1">
        <f t="shared" si="0"/>
        <v>54.706862596576279</v>
      </c>
      <c r="BC22" s="1">
        <f t="shared" si="1"/>
        <v>13.79668683904884</v>
      </c>
      <c r="BD22" s="1">
        <f t="shared" si="2"/>
        <v>6.0903090015549575</v>
      </c>
      <c r="BE22" s="1">
        <f t="shared" si="3"/>
        <v>24.19726614848566</v>
      </c>
      <c r="BF22" s="1">
        <f t="shared" si="4"/>
        <v>3.2911392405063289</v>
      </c>
      <c r="BG22" s="1">
        <f t="shared" si="20"/>
        <v>0.44615384615384612</v>
      </c>
      <c r="BH22" s="1">
        <f t="shared" si="5"/>
        <v>27.551999999999992</v>
      </c>
      <c r="BI22" s="1">
        <f t="shared" si="6"/>
        <v>32.14400000000002</v>
      </c>
      <c r="BJ22" s="1">
        <f t="shared" si="7"/>
        <v>2.3055555555555554</v>
      </c>
      <c r="BK22" s="1">
        <f t="shared" si="8"/>
        <v>0.93023255813953465</v>
      </c>
      <c r="BL22" s="1">
        <f t="shared" si="21"/>
        <v>0.31304347826086959</v>
      </c>
      <c r="BM22" s="1" t="e">
        <f t="shared" si="10"/>
        <v>#DIV/0!</v>
      </c>
      <c r="BN22" s="1">
        <f t="shared" si="11"/>
        <v>55.73770491803279</v>
      </c>
      <c r="BO22" s="1">
        <f t="shared" si="12"/>
        <v>19.277108433734941</v>
      </c>
      <c r="BP22" s="1">
        <f t="shared" si="13"/>
        <v>24.637239698715106</v>
      </c>
      <c r="BR22" s="1">
        <f t="shared" si="15"/>
        <v>0</v>
      </c>
      <c r="BS22" s="1">
        <f t="shared" si="16"/>
        <v>48.192771084337352</v>
      </c>
      <c r="BT22" s="1">
        <f t="shared" si="17"/>
        <v>-0.8609999999999971</v>
      </c>
      <c r="BU22" s="1">
        <f t="shared" si="17"/>
        <v>1.1479999999999961</v>
      </c>
      <c r="BV22" s="1">
        <f t="shared" si="18"/>
        <v>1</v>
      </c>
      <c r="BW22" s="1">
        <f t="shared" si="18"/>
        <v>0</v>
      </c>
    </row>
    <row r="23" spans="1:75" x14ac:dyDescent="0.25">
      <c r="A23" s="1" t="s">
        <v>102</v>
      </c>
      <c r="B23" s="1" t="s">
        <v>68</v>
      </c>
      <c r="C23" s="1" t="s">
        <v>73</v>
      </c>
      <c r="D23" s="1" t="s">
        <v>74</v>
      </c>
      <c r="F23" s="1">
        <v>1773.4375</v>
      </c>
      <c r="G23" s="1">
        <v>31.25</v>
      </c>
      <c r="H23" s="1">
        <v>128.90625</v>
      </c>
      <c r="I23" s="1">
        <v>292.1875</v>
      </c>
      <c r="J23" s="1">
        <v>163.28125</v>
      </c>
      <c r="L23" s="1">
        <v>21.484375</v>
      </c>
      <c r="M23" s="1">
        <v>10.9375</v>
      </c>
      <c r="N23" s="1">
        <v>10.546875</v>
      </c>
      <c r="O23" s="1">
        <v>3.125</v>
      </c>
      <c r="P23" s="1">
        <v>5.46875</v>
      </c>
      <c r="Q23" s="1">
        <v>3.125</v>
      </c>
      <c r="R23" s="1">
        <v>108.984375</v>
      </c>
      <c r="S23" s="1">
        <v>83.984375</v>
      </c>
      <c r="T23" s="1">
        <v>19.921875000000007</v>
      </c>
      <c r="U23" s="1">
        <v>74.609375</v>
      </c>
      <c r="V23" s="1">
        <v>43.75</v>
      </c>
      <c r="W23" s="1">
        <v>9.375</v>
      </c>
      <c r="X23" s="1" t="s">
        <v>75</v>
      </c>
      <c r="Y23" s="1">
        <v>81.25</v>
      </c>
      <c r="Z23" s="1">
        <v>24.609375</v>
      </c>
      <c r="AA23" s="1" t="e">
        <v>#VALUE!</v>
      </c>
      <c r="AB23" s="1">
        <v>1</v>
      </c>
      <c r="AC23" s="1" t="s">
        <v>76</v>
      </c>
      <c r="AD23" s="1" t="s">
        <v>77</v>
      </c>
      <c r="AE23" s="1" t="s">
        <v>78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914.0625</v>
      </c>
      <c r="AN23" s="1">
        <v>409.375</v>
      </c>
      <c r="AO23" s="1">
        <v>315.625</v>
      </c>
      <c r="AP23" s="1" t="s">
        <v>79</v>
      </c>
      <c r="AQ23" s="1">
        <v>25.390625</v>
      </c>
      <c r="AR23" s="1">
        <v>12.890625</v>
      </c>
      <c r="AS23" s="1">
        <v>23.046875</v>
      </c>
      <c r="AT23" s="1">
        <v>13.28125</v>
      </c>
      <c r="AU23" s="1">
        <v>18</v>
      </c>
      <c r="AV23" s="1">
        <v>16.015625</v>
      </c>
      <c r="AW23" s="1">
        <v>12.109375</v>
      </c>
      <c r="AX23" s="1">
        <v>6.25</v>
      </c>
      <c r="AY23" s="1">
        <v>3.90625</v>
      </c>
      <c r="AZ23" s="1">
        <v>11.71875</v>
      </c>
      <c r="BA23" s="1">
        <v>3.90625</v>
      </c>
      <c r="BB23" s="1">
        <f t="shared" si="0"/>
        <v>56.75</v>
      </c>
      <c r="BC23" s="1">
        <f t="shared" si="1"/>
        <v>13.757575757575758</v>
      </c>
      <c r="BD23" s="1">
        <f t="shared" si="2"/>
        <v>6.0695187165775399</v>
      </c>
      <c r="BE23" s="1">
        <f t="shared" si="3"/>
        <v>21.826923076923077</v>
      </c>
      <c r="BF23" s="1">
        <f t="shared" si="4"/>
        <v>3.3015873015873014</v>
      </c>
      <c r="BH23" s="1">
        <f t="shared" si="5"/>
        <v>34.375</v>
      </c>
      <c r="BI23" s="1">
        <f t="shared" si="6"/>
        <v>19.921875</v>
      </c>
      <c r="BJ23" s="1">
        <f t="shared" si="7"/>
        <v>1.8333333333333333</v>
      </c>
      <c r="BK23" s="1">
        <f t="shared" si="8"/>
        <v>1.037037037037037</v>
      </c>
      <c r="BL23" s="1">
        <f t="shared" si="21"/>
        <v>0.3</v>
      </c>
      <c r="BM23" s="1" t="e">
        <f t="shared" si="10"/>
        <v>#DIV/0!</v>
      </c>
      <c r="BN23" s="1">
        <f t="shared" si="11"/>
        <v>51.541850220264315</v>
      </c>
      <c r="BO23" s="1">
        <f t="shared" si="12"/>
        <v>14.545454545454545</v>
      </c>
      <c r="BP23" s="1">
        <f t="shared" si="13"/>
        <v>23.083700440528634</v>
      </c>
      <c r="BQ23" s="1">
        <f t="shared" si="14"/>
        <v>17.797356828193834</v>
      </c>
      <c r="BR23" s="1">
        <f t="shared" si="15"/>
        <v>0</v>
      </c>
      <c r="BS23" s="1">
        <f t="shared" si="16"/>
        <v>50.909090909090907</v>
      </c>
      <c r="BT23" s="1">
        <f t="shared" si="17"/>
        <v>2.34375</v>
      </c>
      <c r="BU23" s="1">
        <f t="shared" si="17"/>
        <v>-0.390625</v>
      </c>
      <c r="BV23" s="1">
        <f t="shared" si="18"/>
        <v>0</v>
      </c>
      <c r="BW23" s="1">
        <f t="shared" si="18"/>
        <v>1</v>
      </c>
    </row>
    <row r="24" spans="1:75" x14ac:dyDescent="0.25">
      <c r="A24" s="1" t="s">
        <v>103</v>
      </c>
      <c r="B24" s="1" t="s">
        <v>72</v>
      </c>
      <c r="C24" s="1" t="s">
        <v>73</v>
      </c>
      <c r="D24" s="1" t="s">
        <v>74</v>
      </c>
      <c r="F24" s="1">
        <v>1539.0625</v>
      </c>
      <c r="G24" s="1">
        <v>29.296875</v>
      </c>
      <c r="H24" s="1">
        <v>145.3125</v>
      </c>
      <c r="I24" s="1">
        <v>260.15625</v>
      </c>
      <c r="J24" s="1">
        <v>114.84375</v>
      </c>
      <c r="L24" s="1">
        <v>21.484375</v>
      </c>
      <c r="M24" s="1">
        <v>10.9375</v>
      </c>
      <c r="N24" s="1">
        <v>10.546875</v>
      </c>
      <c r="O24" s="1">
        <v>3.515625</v>
      </c>
      <c r="P24" s="1">
        <v>5.46875</v>
      </c>
      <c r="Q24" s="1">
        <v>3.90625</v>
      </c>
      <c r="R24" s="1">
        <v>103.515625</v>
      </c>
      <c r="S24" s="1">
        <v>85.15625</v>
      </c>
      <c r="T24" s="1">
        <v>41.796875000000014</v>
      </c>
      <c r="U24" s="1">
        <v>75</v>
      </c>
      <c r="V24" s="1">
        <v>41.40625</v>
      </c>
      <c r="W24" s="1">
        <v>9.375</v>
      </c>
      <c r="X24" s="1" t="s">
        <v>75</v>
      </c>
      <c r="Y24" s="1">
        <v>67.1875</v>
      </c>
      <c r="Z24" s="1">
        <v>20.3125</v>
      </c>
      <c r="AA24" s="1">
        <v>23.4375</v>
      </c>
      <c r="AB24" s="1">
        <v>1</v>
      </c>
      <c r="AC24" s="1" t="s">
        <v>76</v>
      </c>
      <c r="AD24" s="1" t="s">
        <v>77</v>
      </c>
      <c r="AE24" s="1" t="s">
        <v>78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804.6875</v>
      </c>
      <c r="AN24" s="1">
        <v>315.234375</v>
      </c>
      <c r="AO24" s="1">
        <v>350</v>
      </c>
      <c r="AP24" s="1" t="s">
        <v>79</v>
      </c>
      <c r="AQ24" s="1">
        <v>19.140625</v>
      </c>
      <c r="AR24" s="1">
        <v>12.890625</v>
      </c>
      <c r="AS24" s="1">
        <v>17.96875</v>
      </c>
      <c r="AT24" s="1">
        <v>14.84375</v>
      </c>
      <c r="AU24" s="1">
        <v>15</v>
      </c>
      <c r="AV24" s="1">
        <v>17.1875</v>
      </c>
      <c r="AW24" s="1">
        <v>13.671875</v>
      </c>
      <c r="AX24" s="1">
        <v>5.46875</v>
      </c>
      <c r="AY24" s="1">
        <v>3.515625</v>
      </c>
      <c r="AZ24" s="1">
        <v>11.71875</v>
      </c>
      <c r="BA24" s="1">
        <v>4.6875</v>
      </c>
      <c r="BB24" s="1">
        <f t="shared" si="0"/>
        <v>52.533333333333331</v>
      </c>
      <c r="BC24" s="1">
        <f t="shared" si="1"/>
        <v>10.591397849462366</v>
      </c>
      <c r="BD24" s="1">
        <f t="shared" si="2"/>
        <v>5.9159159159159156</v>
      </c>
      <c r="BE24" s="1">
        <f t="shared" si="3"/>
        <v>22.906976744186046</v>
      </c>
      <c r="BF24" s="1">
        <f t="shared" si="4"/>
        <v>3.3076923076923075</v>
      </c>
      <c r="BG24" s="1">
        <f t="shared" ref="BG24:BG34" si="22">AA24/Y24</f>
        <v>0.34883720930232559</v>
      </c>
      <c r="BH24" s="1">
        <f t="shared" si="5"/>
        <v>28.515625</v>
      </c>
      <c r="BI24" s="1">
        <f t="shared" si="6"/>
        <v>41.796875</v>
      </c>
      <c r="BJ24" s="1">
        <f t="shared" si="7"/>
        <v>1.8333333333333333</v>
      </c>
      <c r="BK24" s="1">
        <f t="shared" si="8"/>
        <v>1.037037037037037</v>
      </c>
      <c r="BL24" s="1">
        <f t="shared" si="21"/>
        <v>0.32</v>
      </c>
      <c r="BM24" s="1" t="e">
        <f t="shared" si="10"/>
        <v>#DIV/0!</v>
      </c>
      <c r="BN24" s="1">
        <f t="shared" si="11"/>
        <v>52.284263959390863</v>
      </c>
      <c r="BO24" s="1">
        <f t="shared" si="12"/>
        <v>18.181818181818183</v>
      </c>
      <c r="BP24" s="1">
        <f t="shared" si="13"/>
        <v>20.482233502538072</v>
      </c>
      <c r="BQ24" s="1">
        <f t="shared" si="14"/>
        <v>22.741116751269036</v>
      </c>
      <c r="BR24" s="1">
        <f t="shared" si="15"/>
        <v>0</v>
      </c>
      <c r="BS24" s="1">
        <f t="shared" si="16"/>
        <v>50.909090909090907</v>
      </c>
      <c r="BT24" s="1">
        <f t="shared" si="17"/>
        <v>1.171875</v>
      </c>
      <c r="BU24" s="1">
        <f t="shared" si="17"/>
        <v>-1.953125</v>
      </c>
      <c r="BV24" s="1">
        <f t="shared" si="18"/>
        <v>0</v>
      </c>
      <c r="BW24" s="1">
        <f t="shared" si="18"/>
        <v>1</v>
      </c>
    </row>
    <row r="25" spans="1:75" x14ac:dyDescent="0.25">
      <c r="A25" s="1" t="s">
        <v>104</v>
      </c>
      <c r="B25" s="1" t="s">
        <v>68</v>
      </c>
      <c r="C25" s="1" t="s">
        <v>91</v>
      </c>
      <c r="D25" s="1" t="s">
        <v>74</v>
      </c>
      <c r="F25" s="1">
        <v>1710.9375</v>
      </c>
      <c r="G25" s="1">
        <v>34.375</v>
      </c>
      <c r="H25" s="1">
        <v>116.40625</v>
      </c>
      <c r="I25" s="1">
        <v>245.70312500000003</v>
      </c>
      <c r="J25" s="1">
        <v>129.296875</v>
      </c>
      <c r="L25" s="1">
        <v>23.4375</v>
      </c>
      <c r="M25" s="1">
        <v>12.109375</v>
      </c>
      <c r="N25" s="1">
        <v>11.328125</v>
      </c>
      <c r="O25" s="1">
        <v>3.125</v>
      </c>
      <c r="P25" s="1">
        <v>6.640625</v>
      </c>
      <c r="Q25" s="1">
        <v>3.125</v>
      </c>
      <c r="R25" s="1">
        <v>82.421875</v>
      </c>
      <c r="S25" s="1">
        <v>76.5625</v>
      </c>
      <c r="T25" s="1">
        <v>33.984375</v>
      </c>
      <c r="U25" s="1">
        <v>69.53125</v>
      </c>
      <c r="V25" s="1">
        <v>34.375</v>
      </c>
      <c r="W25" s="1">
        <v>11.328125</v>
      </c>
      <c r="X25" s="1" t="s">
        <v>75</v>
      </c>
      <c r="Y25" s="1">
        <v>85.9375</v>
      </c>
      <c r="Z25" s="1">
        <v>25.78125</v>
      </c>
      <c r="AA25" s="1">
        <v>31.25</v>
      </c>
      <c r="AB25" s="1">
        <v>1</v>
      </c>
      <c r="AC25" s="1" t="s">
        <v>76</v>
      </c>
      <c r="AD25" s="1" t="s">
        <v>77</v>
      </c>
      <c r="AE25" s="1" t="s">
        <v>78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859.375</v>
      </c>
      <c r="AN25" s="1" t="e">
        <v>#VALUE!</v>
      </c>
      <c r="AO25" s="1" t="e">
        <v>#VALUE!</v>
      </c>
      <c r="AP25" s="1" t="s">
        <v>79</v>
      </c>
      <c r="AQ25" s="1" t="e">
        <v>#VALUE!</v>
      </c>
      <c r="AR25" s="1" t="e">
        <v>#VALUE!</v>
      </c>
      <c r="AS25" s="1" t="e">
        <v>#VALUE!</v>
      </c>
      <c r="AT25" s="1" t="e">
        <v>#VALUE!</v>
      </c>
      <c r="AU25" s="1">
        <v>17</v>
      </c>
      <c r="AV25" s="1">
        <v>16.015625</v>
      </c>
      <c r="AW25" s="1">
        <v>15.234375</v>
      </c>
      <c r="AX25" s="1">
        <v>5.078125</v>
      </c>
      <c r="AY25" s="1">
        <v>4.296875</v>
      </c>
      <c r="AZ25" s="1">
        <v>12.5</v>
      </c>
      <c r="BA25" s="1">
        <v>4.296875</v>
      </c>
      <c r="BB25" s="1">
        <f t="shared" si="0"/>
        <v>49.772727272727273</v>
      </c>
      <c r="BC25" s="1">
        <f t="shared" si="1"/>
        <v>14.697986577181208</v>
      </c>
      <c r="BD25" s="1">
        <f t="shared" si="2"/>
        <v>6.9634340222575508</v>
      </c>
      <c r="BE25" s="1">
        <f t="shared" si="3"/>
        <v>19.90909090909091</v>
      </c>
      <c r="BF25" s="1">
        <f t="shared" si="4"/>
        <v>3.3333333333333335</v>
      </c>
      <c r="BG25" s="1">
        <f t="shared" si="22"/>
        <v>0.36363636363636365</v>
      </c>
      <c r="BH25" s="1">
        <f t="shared" si="5"/>
        <v>12.890625</v>
      </c>
      <c r="BI25" s="1">
        <f t="shared" si="6"/>
        <v>33.984375</v>
      </c>
      <c r="BJ25" s="1">
        <f t="shared" si="7"/>
        <v>1.875</v>
      </c>
      <c r="BK25" s="1">
        <f t="shared" si="8"/>
        <v>1.0689655172413792</v>
      </c>
      <c r="BL25" s="1">
        <f t="shared" si="21"/>
        <v>0.32954545454545453</v>
      </c>
      <c r="BM25" s="1" t="e">
        <f t="shared" si="10"/>
        <v>#DIV/0!</v>
      </c>
      <c r="BN25" s="1">
        <f t="shared" si="11"/>
        <v>50.228310502283101</v>
      </c>
      <c r="BO25" s="1">
        <f t="shared" si="12"/>
        <v>13.333333333333334</v>
      </c>
      <c r="BR25" s="1">
        <f t="shared" si="15"/>
        <v>0</v>
      </c>
      <c r="BS25" s="1">
        <f t="shared" si="16"/>
        <v>51.666666666666671</v>
      </c>
      <c r="BV25" s="1">
        <f t="shared" si="18"/>
        <v>0</v>
      </c>
      <c r="BW25" s="1">
        <f t="shared" si="18"/>
        <v>0</v>
      </c>
    </row>
    <row r="26" spans="1:75" x14ac:dyDescent="0.25">
      <c r="A26" s="1" t="s">
        <v>105</v>
      </c>
      <c r="B26" s="1" t="s">
        <v>68</v>
      </c>
      <c r="C26" s="1" t="s">
        <v>73</v>
      </c>
      <c r="D26" s="1" t="s">
        <v>74</v>
      </c>
      <c r="F26" s="1">
        <v>2027.34375</v>
      </c>
      <c r="G26" s="1">
        <v>28.90625</v>
      </c>
      <c r="H26" s="1">
        <v>123.828125</v>
      </c>
      <c r="I26" s="1">
        <v>308.984375</v>
      </c>
      <c r="J26" s="1">
        <v>185.15625</v>
      </c>
      <c r="L26" s="1">
        <v>25</v>
      </c>
      <c r="M26" s="1">
        <v>12.890625</v>
      </c>
      <c r="N26" s="1">
        <v>12.109375000000002</v>
      </c>
      <c r="O26" s="1">
        <v>3.90625</v>
      </c>
      <c r="P26" s="1">
        <v>6.25</v>
      </c>
      <c r="Q26" s="1">
        <v>2.34375</v>
      </c>
      <c r="R26" s="1">
        <v>103.515625</v>
      </c>
      <c r="S26" s="1">
        <v>94.140625</v>
      </c>
      <c r="T26" s="1">
        <v>20.312499999999996</v>
      </c>
      <c r="U26" s="1">
        <v>78.90625</v>
      </c>
      <c r="V26" s="1">
        <v>43.75</v>
      </c>
      <c r="W26" s="1">
        <v>9.375</v>
      </c>
      <c r="X26" s="1" t="s">
        <v>75</v>
      </c>
      <c r="Y26" s="1">
        <v>91.40625</v>
      </c>
      <c r="Z26" s="1">
        <v>27.34375</v>
      </c>
      <c r="AA26" s="1">
        <v>28.515625</v>
      </c>
      <c r="AB26" s="1">
        <v>1</v>
      </c>
      <c r="AC26" s="1" t="s">
        <v>76</v>
      </c>
      <c r="AD26" s="1" t="s">
        <v>77</v>
      </c>
      <c r="AE26" s="1" t="s">
        <v>78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1007.8125</v>
      </c>
      <c r="AN26" s="1" t="e">
        <v>#VALUE!</v>
      </c>
      <c r="AO26" s="1">
        <v>311.71875</v>
      </c>
      <c r="AP26" s="1" t="s">
        <v>79</v>
      </c>
      <c r="AQ26" s="1">
        <v>22.65625</v>
      </c>
      <c r="AR26" s="1">
        <v>18.359375</v>
      </c>
      <c r="AS26" s="1">
        <v>19.921875</v>
      </c>
      <c r="AT26" s="1">
        <v>13.28125</v>
      </c>
      <c r="AU26" s="1">
        <v>19</v>
      </c>
      <c r="AV26" s="1">
        <v>17.578125</v>
      </c>
      <c r="AW26" s="1">
        <v>14.453125</v>
      </c>
      <c r="AX26" s="1">
        <v>6.25</v>
      </c>
      <c r="AY26" s="1">
        <v>4.296875</v>
      </c>
      <c r="AZ26" s="1">
        <v>11.71875</v>
      </c>
      <c r="BA26" s="1">
        <v>4.296875</v>
      </c>
      <c r="BB26" s="1">
        <f t="shared" si="0"/>
        <v>70.13513513513513</v>
      </c>
      <c r="BC26" s="1">
        <f t="shared" si="1"/>
        <v>16.372239747634069</v>
      </c>
      <c r="BD26" s="1">
        <f t="shared" si="2"/>
        <v>6.5613147914032872</v>
      </c>
      <c r="BE26" s="1">
        <f t="shared" si="3"/>
        <v>22.179487179487179</v>
      </c>
      <c r="BF26" s="1">
        <f t="shared" si="4"/>
        <v>3.342857142857143</v>
      </c>
      <c r="BG26" s="1">
        <f t="shared" si="22"/>
        <v>0.31196581196581197</v>
      </c>
      <c r="BH26" s="1">
        <f t="shared" si="5"/>
        <v>24.609375</v>
      </c>
      <c r="BI26" s="1">
        <f t="shared" si="6"/>
        <v>20.3125</v>
      </c>
      <c r="BJ26" s="1">
        <f t="shared" si="7"/>
        <v>2.1333333333333333</v>
      </c>
      <c r="BK26" s="1">
        <f t="shared" si="8"/>
        <v>1.064516129032258</v>
      </c>
      <c r="BL26" s="1">
        <f t="shared" si="21"/>
        <v>0.32432432432432434</v>
      </c>
      <c r="BM26" s="1" t="e">
        <f t="shared" si="10"/>
        <v>#DIV/0!</v>
      </c>
      <c r="BN26" s="1">
        <f t="shared" si="11"/>
        <v>49.710982658959537</v>
      </c>
      <c r="BO26" s="1">
        <f t="shared" si="12"/>
        <v>9.375</v>
      </c>
      <c r="BQ26" s="1">
        <f t="shared" si="14"/>
        <v>15.375722543352602</v>
      </c>
      <c r="BR26" s="1">
        <f t="shared" si="15"/>
        <v>0</v>
      </c>
      <c r="BS26" s="1">
        <f t="shared" si="16"/>
        <v>51.5625</v>
      </c>
      <c r="BT26" s="1">
        <f t="shared" si="17"/>
        <v>2.734375</v>
      </c>
      <c r="BU26" s="1">
        <f t="shared" si="17"/>
        <v>5.078125</v>
      </c>
      <c r="BV26" s="1">
        <f t="shared" si="18"/>
        <v>0</v>
      </c>
      <c r="BW26" s="1">
        <f t="shared" si="18"/>
        <v>0</v>
      </c>
    </row>
    <row r="27" spans="1:75" x14ac:dyDescent="0.25">
      <c r="A27" s="1" t="s">
        <v>106</v>
      </c>
      <c r="B27" s="1" t="s">
        <v>68</v>
      </c>
      <c r="C27" s="1" t="s">
        <v>73</v>
      </c>
      <c r="D27" s="1" t="s">
        <v>74</v>
      </c>
      <c r="F27" s="1">
        <v>1835.2</v>
      </c>
      <c r="G27" s="1">
        <v>31.283000000000001</v>
      </c>
      <c r="H27" s="1">
        <v>117.67</v>
      </c>
      <c r="I27" s="1">
        <v>273.22400000000005</v>
      </c>
      <c r="J27" s="1">
        <v>155.554</v>
      </c>
      <c r="L27" s="1">
        <v>21.812000000000001</v>
      </c>
      <c r="M27" s="1">
        <v>10.619000000000002</v>
      </c>
      <c r="N27" s="1">
        <v>11.193</v>
      </c>
      <c r="O27" s="1">
        <v>3.444</v>
      </c>
      <c r="P27" s="1">
        <v>5.4530000000000003</v>
      </c>
      <c r="Q27" s="1">
        <v>2.5830000000000002</v>
      </c>
      <c r="R27" s="1">
        <v>92.988</v>
      </c>
      <c r="S27" s="1">
        <v>82.656000000000006</v>
      </c>
      <c r="T27" s="1">
        <v>24.682000000000006</v>
      </c>
      <c r="U27" s="1">
        <v>71.75</v>
      </c>
      <c r="V27" s="1">
        <v>40.466999999999999</v>
      </c>
      <c r="W27" s="1">
        <v>9.7580000000000009</v>
      </c>
      <c r="X27" s="1" t="s">
        <v>75</v>
      </c>
      <c r="Y27" s="1">
        <v>86.674000000000007</v>
      </c>
      <c r="Z27" s="1">
        <v>25.830000000000002</v>
      </c>
      <c r="AA27" s="1">
        <v>31.283000000000001</v>
      </c>
      <c r="AB27" s="1">
        <v>1</v>
      </c>
      <c r="AC27" s="1" t="s">
        <v>76</v>
      </c>
      <c r="AD27" s="1" t="s">
        <v>85</v>
      </c>
      <c r="AE27" s="1" t="s">
        <v>78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935.36000000000013</v>
      </c>
      <c r="AN27" s="1">
        <v>419.02000000000004</v>
      </c>
      <c r="AO27" s="1">
        <v>358.17599999999999</v>
      </c>
      <c r="AP27" s="1" t="s">
        <v>79</v>
      </c>
      <c r="AQ27" s="1">
        <v>18.942</v>
      </c>
      <c r="AR27" s="1">
        <v>13.489000000000001</v>
      </c>
      <c r="AS27" s="1">
        <v>20.951000000000001</v>
      </c>
      <c r="AT27" s="1">
        <v>12.628000000000002</v>
      </c>
      <c r="AU27" s="1">
        <v>17</v>
      </c>
      <c r="AV27" s="1">
        <v>15.498000000000001</v>
      </c>
      <c r="AW27" s="1">
        <v>13.776</v>
      </c>
      <c r="AX27" s="1">
        <v>4.8790000000000004</v>
      </c>
      <c r="AY27" s="1">
        <v>3.444</v>
      </c>
      <c r="AZ27" s="1">
        <v>10.619000000000002</v>
      </c>
      <c r="BA27" s="1">
        <v>4.0179999999999998</v>
      </c>
      <c r="BB27" s="1">
        <f t="shared" si="0"/>
        <v>58.664450340440496</v>
      </c>
      <c r="BC27" s="1">
        <f t="shared" si="1"/>
        <v>15.596158749043937</v>
      </c>
      <c r="BD27" s="1">
        <f t="shared" si="2"/>
        <v>6.7168330746932909</v>
      </c>
      <c r="BE27" s="1">
        <f t="shared" si="3"/>
        <v>21.17359300366892</v>
      </c>
      <c r="BF27" s="1">
        <f t="shared" si="4"/>
        <v>3.3555555555555556</v>
      </c>
      <c r="BG27" s="1">
        <f t="shared" si="22"/>
        <v>0.36092715231788081</v>
      </c>
      <c r="BH27" s="1">
        <f t="shared" si="5"/>
        <v>21.238</v>
      </c>
      <c r="BI27" s="1">
        <f t="shared" si="6"/>
        <v>24.682000000000002</v>
      </c>
      <c r="BJ27" s="1">
        <f t="shared" si="7"/>
        <v>2.0540540540540539</v>
      </c>
      <c r="BK27" s="1">
        <f t="shared" si="8"/>
        <v>0.9487179487179489</v>
      </c>
      <c r="BL27" s="1">
        <f t="shared" si="21"/>
        <v>0.31192660550458717</v>
      </c>
      <c r="BM27" s="1" t="e">
        <f t="shared" si="10"/>
        <v>#DIV/0!</v>
      </c>
      <c r="BN27" s="1">
        <f t="shared" si="11"/>
        <v>50.967741935483879</v>
      </c>
      <c r="BO27" s="1">
        <f t="shared" si="12"/>
        <v>11.842105263157896</v>
      </c>
      <c r="BP27" s="1">
        <f t="shared" si="13"/>
        <v>22.832388840453358</v>
      </c>
      <c r="BQ27" s="1">
        <f t="shared" si="14"/>
        <v>19.517000871839578</v>
      </c>
      <c r="BR27" s="1">
        <f t="shared" si="15"/>
        <v>0</v>
      </c>
      <c r="BS27" s="1">
        <f t="shared" si="16"/>
        <v>48.684210526315795</v>
      </c>
      <c r="BT27" s="1">
        <f t="shared" si="17"/>
        <v>-2.0090000000000003</v>
      </c>
      <c r="BU27" s="1">
        <f t="shared" si="17"/>
        <v>0.86099999999999888</v>
      </c>
      <c r="BV27" s="1">
        <f t="shared" si="18"/>
        <v>1</v>
      </c>
      <c r="BW27" s="1">
        <f t="shared" si="18"/>
        <v>0</v>
      </c>
    </row>
    <row r="28" spans="1:75" x14ac:dyDescent="0.25">
      <c r="A28" s="1" t="s">
        <v>107</v>
      </c>
      <c r="B28" s="1" t="s">
        <v>68</v>
      </c>
      <c r="C28" s="1" t="s">
        <v>73</v>
      </c>
      <c r="D28" s="1" t="s">
        <v>74</v>
      </c>
      <c r="F28" s="1">
        <v>1551.04</v>
      </c>
      <c r="G28" s="1">
        <v>25.830000000000002</v>
      </c>
      <c r="H28" s="1">
        <v>109.92099999999999</v>
      </c>
      <c r="I28" s="1">
        <v>225.86899999999997</v>
      </c>
      <c r="J28" s="1">
        <v>115.94799999999999</v>
      </c>
      <c r="L28" s="1">
        <v>23.247</v>
      </c>
      <c r="M28" s="1">
        <v>10.619000000000002</v>
      </c>
      <c r="N28" s="1">
        <v>12.627999999999998</v>
      </c>
      <c r="O28" s="1">
        <v>4.0179999999999998</v>
      </c>
      <c r="P28" s="1">
        <v>5.1660000000000004</v>
      </c>
      <c r="Q28" s="1">
        <v>2.87</v>
      </c>
      <c r="R28" s="1">
        <v>82.082000000000008</v>
      </c>
      <c r="S28" s="1">
        <v>82.082000000000008</v>
      </c>
      <c r="T28" s="1">
        <v>27.838999999999988</v>
      </c>
      <c r="U28" s="1">
        <v>67.158000000000001</v>
      </c>
      <c r="V28" s="1">
        <v>35.588000000000001</v>
      </c>
      <c r="W28" s="1">
        <v>10.619000000000002</v>
      </c>
      <c r="X28" s="1" t="s">
        <v>75</v>
      </c>
      <c r="Y28" s="1">
        <v>73.472000000000008</v>
      </c>
      <c r="Z28" s="1">
        <v>21.812000000000001</v>
      </c>
      <c r="AA28" s="1">
        <v>18.368000000000002</v>
      </c>
      <c r="AB28" s="1">
        <v>1</v>
      </c>
      <c r="AC28" s="1" t="s">
        <v>76</v>
      </c>
      <c r="AD28" s="1" t="s">
        <v>77</v>
      </c>
      <c r="AE28" s="1" t="s">
        <v>78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828.80000000000007</v>
      </c>
      <c r="AN28" s="1">
        <v>327.75400000000002</v>
      </c>
      <c r="AO28" s="1">
        <v>303.072</v>
      </c>
      <c r="AP28" s="1" t="s">
        <v>79</v>
      </c>
      <c r="AQ28" s="1">
        <v>20.951000000000001</v>
      </c>
      <c r="AR28" s="1">
        <v>12.628000000000002</v>
      </c>
      <c r="AS28" s="1">
        <v>16.646000000000001</v>
      </c>
      <c r="AT28" s="1">
        <v>12.054</v>
      </c>
      <c r="AU28" s="1">
        <v>13</v>
      </c>
      <c r="AV28" s="1">
        <v>17.22</v>
      </c>
      <c r="AW28" s="1">
        <v>13.776</v>
      </c>
      <c r="AX28" s="1">
        <v>5.1660000000000004</v>
      </c>
      <c r="AY28" s="1">
        <v>3.444</v>
      </c>
      <c r="AZ28" s="1">
        <v>10.045</v>
      </c>
      <c r="BA28" s="1">
        <v>3.444</v>
      </c>
      <c r="BB28" s="1">
        <f t="shared" si="0"/>
        <v>60.04800619434765</v>
      </c>
      <c r="BC28" s="1">
        <f t="shared" si="1"/>
        <v>14.110497539141749</v>
      </c>
      <c r="BD28" s="1">
        <f t="shared" si="2"/>
        <v>6.8669892725429351</v>
      </c>
      <c r="BE28" s="1">
        <f t="shared" si="3"/>
        <v>21.110627177700344</v>
      </c>
      <c r="BF28" s="1">
        <f t="shared" si="4"/>
        <v>3.3684210526315792</v>
      </c>
      <c r="BG28" s="1">
        <f t="shared" si="22"/>
        <v>0.25</v>
      </c>
      <c r="BH28" s="1">
        <f t="shared" si="5"/>
        <v>14.924000000000007</v>
      </c>
      <c r="BI28" s="1">
        <f t="shared" si="6"/>
        <v>27.838999999999984</v>
      </c>
      <c r="BJ28" s="1">
        <f t="shared" si="7"/>
        <v>2.3142857142857145</v>
      </c>
      <c r="BK28" s="1">
        <f t="shared" si="8"/>
        <v>0.84090909090909116</v>
      </c>
      <c r="BL28" s="1">
        <f t="shared" si="21"/>
        <v>0.41111111111111115</v>
      </c>
      <c r="BM28" s="1" t="e">
        <f t="shared" si="10"/>
        <v>#DIV/0!</v>
      </c>
      <c r="BN28" s="1">
        <f t="shared" si="11"/>
        <v>53.435114503816791</v>
      </c>
      <c r="BO28" s="1">
        <f t="shared" si="12"/>
        <v>12.345679012345681</v>
      </c>
      <c r="BP28" s="1">
        <f t="shared" si="13"/>
        <v>21.131240973798228</v>
      </c>
      <c r="BQ28" s="1">
        <f t="shared" si="14"/>
        <v>19.539921600990304</v>
      </c>
      <c r="BR28" s="1">
        <f t="shared" si="15"/>
        <v>0</v>
      </c>
      <c r="BS28" s="1">
        <f t="shared" si="16"/>
        <v>45.67901234567902</v>
      </c>
      <c r="BT28" s="1">
        <f t="shared" si="17"/>
        <v>4.3049999999999997</v>
      </c>
      <c r="BU28" s="1">
        <f t="shared" si="17"/>
        <v>0.57400000000000162</v>
      </c>
      <c r="BV28" s="1">
        <f t="shared" si="18"/>
        <v>0</v>
      </c>
      <c r="BW28" s="1">
        <f t="shared" si="18"/>
        <v>0</v>
      </c>
    </row>
    <row r="29" spans="1:75" x14ac:dyDescent="0.25">
      <c r="A29" s="1" t="s">
        <v>108</v>
      </c>
      <c r="B29" s="1" t="s">
        <v>68</v>
      </c>
      <c r="C29" s="1" t="s">
        <v>73</v>
      </c>
      <c r="D29" s="1" t="s">
        <v>74</v>
      </c>
      <c r="F29" s="1">
        <v>1968.75</v>
      </c>
      <c r="G29" s="1">
        <v>29.6875</v>
      </c>
      <c r="H29" s="1">
        <v>141.40625</v>
      </c>
      <c r="I29" s="1">
        <v>355.859375</v>
      </c>
      <c r="J29" s="1">
        <v>214.453125</v>
      </c>
      <c r="L29" s="1">
        <v>25</v>
      </c>
      <c r="M29" s="1">
        <v>11.71875</v>
      </c>
      <c r="N29" s="1">
        <v>13.281250000000002</v>
      </c>
      <c r="O29" s="1">
        <v>3.515625</v>
      </c>
      <c r="P29" s="1">
        <v>5.859375</v>
      </c>
      <c r="Q29" s="1">
        <v>3.515625</v>
      </c>
      <c r="R29" s="1">
        <v>105.46875</v>
      </c>
      <c r="S29" s="1">
        <v>97.265625</v>
      </c>
      <c r="T29" s="1">
        <v>35.937500000000014</v>
      </c>
      <c r="U29" s="1">
        <v>85.9375</v>
      </c>
      <c r="V29" s="1">
        <v>50.78125</v>
      </c>
      <c r="W29" s="1">
        <v>10.546875</v>
      </c>
      <c r="X29" s="1" t="s">
        <v>75</v>
      </c>
      <c r="Y29" s="1">
        <v>84.375</v>
      </c>
      <c r="Z29" s="1">
        <v>25</v>
      </c>
      <c r="AA29" s="1">
        <v>31.640625</v>
      </c>
      <c r="AB29" s="1">
        <v>1</v>
      </c>
      <c r="AC29" s="1" t="s">
        <v>76</v>
      </c>
      <c r="AD29" s="1" t="s">
        <v>85</v>
      </c>
      <c r="AE29" s="1" t="s">
        <v>78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1027.34375</v>
      </c>
      <c r="AN29" s="1">
        <v>433.59375</v>
      </c>
      <c r="AO29" s="1">
        <v>426.5625</v>
      </c>
      <c r="AP29" s="1" t="s">
        <v>79</v>
      </c>
      <c r="AQ29" s="1">
        <v>26.171875</v>
      </c>
      <c r="AR29" s="1">
        <v>14.0625</v>
      </c>
      <c r="AS29" s="1">
        <v>25</v>
      </c>
      <c r="AT29" s="1">
        <v>15.625</v>
      </c>
      <c r="AU29" s="1">
        <v>17</v>
      </c>
      <c r="AV29" s="1">
        <v>17.1875</v>
      </c>
      <c r="AW29" s="1">
        <v>14.84375</v>
      </c>
      <c r="AX29" s="1">
        <v>5.078125</v>
      </c>
      <c r="AY29" s="1">
        <v>3.90625</v>
      </c>
      <c r="AZ29" s="1">
        <v>10.9375</v>
      </c>
      <c r="BA29" s="1">
        <v>3.90625</v>
      </c>
      <c r="BB29" s="1">
        <f t="shared" si="0"/>
        <v>66.315789473684205</v>
      </c>
      <c r="BC29" s="1">
        <f t="shared" si="1"/>
        <v>13.922651933701658</v>
      </c>
      <c r="BD29" s="1">
        <f t="shared" si="2"/>
        <v>5.5323819978046105</v>
      </c>
      <c r="BE29" s="1">
        <f t="shared" si="3"/>
        <v>23.333333333333332</v>
      </c>
      <c r="BF29" s="1">
        <f t="shared" si="4"/>
        <v>3.375</v>
      </c>
      <c r="BG29" s="1">
        <f t="shared" si="22"/>
        <v>0.375</v>
      </c>
      <c r="BH29" s="1">
        <f t="shared" si="5"/>
        <v>19.53125</v>
      </c>
      <c r="BI29" s="1">
        <f t="shared" si="6"/>
        <v>35.9375</v>
      </c>
      <c r="BJ29" s="1">
        <f t="shared" si="7"/>
        <v>2.2857142857142856</v>
      </c>
      <c r="BK29" s="1">
        <f t="shared" si="8"/>
        <v>0.88235294117647045</v>
      </c>
      <c r="BL29" s="1">
        <f t="shared" si="21"/>
        <v>0.35526315789473684</v>
      </c>
      <c r="BM29" s="1" t="e">
        <f t="shared" si="10"/>
        <v>#DIV/0!</v>
      </c>
      <c r="BN29" s="1">
        <f t="shared" si="11"/>
        <v>52.182539682539684</v>
      </c>
      <c r="BO29" s="1">
        <f t="shared" si="12"/>
        <v>14.0625</v>
      </c>
      <c r="BP29" s="1">
        <f t="shared" si="13"/>
        <v>22.023809523809522</v>
      </c>
      <c r="BQ29" s="1">
        <f t="shared" si="14"/>
        <v>21.666666666666668</v>
      </c>
      <c r="BR29" s="1">
        <f t="shared" si="15"/>
        <v>0</v>
      </c>
      <c r="BS29" s="1">
        <f t="shared" si="16"/>
        <v>46.875</v>
      </c>
      <c r="BT29" s="1">
        <f t="shared" si="17"/>
        <v>1.171875</v>
      </c>
      <c r="BU29" s="1">
        <f t="shared" si="17"/>
        <v>-1.5625</v>
      </c>
      <c r="BV29" s="1">
        <f t="shared" si="18"/>
        <v>0</v>
      </c>
      <c r="BW29" s="1">
        <f t="shared" si="18"/>
        <v>1</v>
      </c>
    </row>
    <row r="30" spans="1:75" x14ac:dyDescent="0.25">
      <c r="A30" s="1" t="s">
        <v>109</v>
      </c>
      <c r="B30" s="1" t="s">
        <v>68</v>
      </c>
      <c r="C30" s="1" t="s">
        <v>73</v>
      </c>
      <c r="D30" s="1" t="s">
        <v>74</v>
      </c>
      <c r="F30" s="1">
        <v>1820.3125</v>
      </c>
      <c r="G30" s="1">
        <v>33.203125</v>
      </c>
      <c r="H30" s="1">
        <v>127.73437500000001</v>
      </c>
      <c r="I30" s="1">
        <v>287.109375</v>
      </c>
      <c r="J30" s="1">
        <v>159.375</v>
      </c>
      <c r="L30" s="1">
        <v>22.265625</v>
      </c>
      <c r="M30" s="1">
        <v>11.328125</v>
      </c>
      <c r="N30" s="1">
        <v>10.937500000000002</v>
      </c>
      <c r="O30" s="1">
        <v>3.125</v>
      </c>
      <c r="P30" s="1">
        <v>5.859375</v>
      </c>
      <c r="Q30" s="1">
        <v>3.125</v>
      </c>
      <c r="R30" s="1">
        <v>90.625</v>
      </c>
      <c r="S30" s="1">
        <v>80.078125</v>
      </c>
      <c r="T30" s="1">
        <v>37.109375000000014</v>
      </c>
      <c r="U30" s="1">
        <v>69.921875</v>
      </c>
      <c r="V30" s="1">
        <v>39.0625</v>
      </c>
      <c r="W30" s="1">
        <v>10.546875</v>
      </c>
      <c r="X30" s="1" t="s">
        <v>75</v>
      </c>
      <c r="Y30" s="1">
        <v>76.5625</v>
      </c>
      <c r="Z30" s="1">
        <v>22.65625</v>
      </c>
      <c r="AA30" s="1">
        <v>25</v>
      </c>
      <c r="AB30" s="1">
        <v>1</v>
      </c>
      <c r="AC30" s="1" t="s">
        <v>76</v>
      </c>
      <c r="AD30" s="1" t="s">
        <v>77</v>
      </c>
      <c r="AE30" s="1" t="s">
        <v>78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937.5</v>
      </c>
      <c r="AN30" s="1">
        <v>504.68749999999994</v>
      </c>
      <c r="AO30" s="1">
        <v>418.359375</v>
      </c>
      <c r="AP30" s="1" t="s">
        <v>79</v>
      </c>
      <c r="AQ30" s="1">
        <v>18.359375</v>
      </c>
      <c r="AR30" s="1">
        <v>13.28125</v>
      </c>
      <c r="AS30" s="1">
        <v>17.96875</v>
      </c>
      <c r="AT30" s="1">
        <v>14.84375</v>
      </c>
      <c r="AU30" s="1">
        <v>13</v>
      </c>
      <c r="AV30" s="1">
        <v>15.625</v>
      </c>
      <c r="AW30" s="1">
        <v>14.0625</v>
      </c>
      <c r="AX30" s="1">
        <v>5.078125</v>
      </c>
      <c r="AY30" s="1">
        <v>3.90625</v>
      </c>
      <c r="AZ30" s="1">
        <v>11.71875</v>
      </c>
      <c r="BA30" s="1">
        <v>3.515625</v>
      </c>
      <c r="BB30" s="1">
        <f t="shared" si="0"/>
        <v>54.823529411764703</v>
      </c>
      <c r="BC30" s="1">
        <f t="shared" si="1"/>
        <v>14.250764525993882</v>
      </c>
      <c r="BD30" s="1">
        <f t="shared" si="2"/>
        <v>6.3401360544217686</v>
      </c>
      <c r="BE30" s="1">
        <f t="shared" si="3"/>
        <v>23.775510204081634</v>
      </c>
      <c r="BF30" s="1">
        <f t="shared" si="4"/>
        <v>3.3793103448275863</v>
      </c>
      <c r="BG30" s="1">
        <f t="shared" si="22"/>
        <v>0.32653061224489793</v>
      </c>
      <c r="BH30" s="1">
        <f t="shared" si="5"/>
        <v>20.703125</v>
      </c>
      <c r="BI30" s="1">
        <f t="shared" si="6"/>
        <v>37.109375000000014</v>
      </c>
      <c r="BJ30" s="1">
        <f t="shared" si="7"/>
        <v>1.9</v>
      </c>
      <c r="BK30" s="1">
        <f t="shared" si="8"/>
        <v>1.0357142857142856</v>
      </c>
      <c r="BL30" s="1">
        <f t="shared" si="21"/>
        <v>0.31764705882352939</v>
      </c>
      <c r="BM30" s="1" t="e">
        <f t="shared" si="10"/>
        <v>#DIV/0!</v>
      </c>
      <c r="BN30" s="1">
        <f t="shared" si="11"/>
        <v>51.502145922746777</v>
      </c>
      <c r="BO30" s="1">
        <f t="shared" si="12"/>
        <v>14.035087719298245</v>
      </c>
      <c r="BP30" s="1">
        <f t="shared" si="13"/>
        <v>27.725321888412012</v>
      </c>
      <c r="BQ30" s="1">
        <f t="shared" si="14"/>
        <v>22.98283261802575</v>
      </c>
      <c r="BR30" s="1">
        <f t="shared" si="15"/>
        <v>0</v>
      </c>
      <c r="BS30" s="1">
        <f t="shared" si="16"/>
        <v>50.877192982456144</v>
      </c>
      <c r="BT30" s="1">
        <f t="shared" si="17"/>
        <v>0.390625</v>
      </c>
      <c r="BU30" s="1">
        <f t="shared" si="17"/>
        <v>-1.5625</v>
      </c>
      <c r="BV30" s="1">
        <f t="shared" si="18"/>
        <v>0</v>
      </c>
      <c r="BW30" s="1">
        <f t="shared" si="18"/>
        <v>1</v>
      </c>
    </row>
    <row r="31" spans="1:75" x14ac:dyDescent="0.25">
      <c r="A31" s="1" t="s">
        <v>110</v>
      </c>
      <c r="B31" s="1" t="s">
        <v>72</v>
      </c>
      <c r="C31" s="1" t="s">
        <v>73</v>
      </c>
      <c r="D31" s="1" t="s">
        <v>74</v>
      </c>
      <c r="F31" s="1">
        <v>1437.5</v>
      </c>
      <c r="G31" s="1">
        <v>32.03125</v>
      </c>
      <c r="H31" s="1">
        <v>113.28125</v>
      </c>
      <c r="I31" s="1">
        <v>281.25</v>
      </c>
      <c r="J31" s="1">
        <v>167.96875</v>
      </c>
      <c r="L31" s="1">
        <v>23.4375</v>
      </c>
      <c r="M31" s="1">
        <v>12.5</v>
      </c>
      <c r="N31" s="1">
        <v>10.9375</v>
      </c>
      <c r="O31" s="1">
        <v>3.125</v>
      </c>
      <c r="P31" s="1">
        <v>6.25</v>
      </c>
      <c r="Q31" s="1">
        <v>3.515625</v>
      </c>
      <c r="R31" s="1">
        <v>113.28125</v>
      </c>
      <c r="S31" s="1">
        <v>91.40625</v>
      </c>
      <c r="T31" s="1">
        <v>0</v>
      </c>
      <c r="U31" s="1">
        <v>78.125</v>
      </c>
      <c r="V31" s="1">
        <v>46.09375</v>
      </c>
      <c r="W31" s="1">
        <v>8.59375</v>
      </c>
      <c r="X31" s="1" t="s">
        <v>75</v>
      </c>
      <c r="Y31" s="1">
        <v>66.015625</v>
      </c>
      <c r="Z31" s="1">
        <v>19.53125</v>
      </c>
      <c r="AA31" s="1">
        <v>28.90625</v>
      </c>
      <c r="AB31" s="1">
        <v>1</v>
      </c>
      <c r="AC31" s="1" t="s">
        <v>76</v>
      </c>
      <c r="AD31" s="1" t="s">
        <v>77</v>
      </c>
      <c r="AE31" s="1" t="s">
        <v>78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757.8125</v>
      </c>
      <c r="AN31" s="1">
        <v>342.1875</v>
      </c>
      <c r="AO31" s="1">
        <v>310.15625</v>
      </c>
      <c r="AP31" s="1" t="s">
        <v>79</v>
      </c>
      <c r="AQ31" s="1" t="e">
        <v>#VALUE!</v>
      </c>
      <c r="AR31" s="1" t="e">
        <v>#VALUE!</v>
      </c>
      <c r="AS31" s="1" t="e">
        <v>#VALUE!</v>
      </c>
      <c r="AT31" s="1" t="e">
        <v>#VALUE!</v>
      </c>
      <c r="AU31" s="1">
        <v>15</v>
      </c>
      <c r="AV31" s="1">
        <v>19.53125</v>
      </c>
      <c r="AW31" s="1">
        <v>11.71875</v>
      </c>
      <c r="AX31" s="1">
        <v>6.640625</v>
      </c>
      <c r="AY31" s="1">
        <v>3.90625</v>
      </c>
      <c r="AZ31" s="1">
        <v>10.9375</v>
      </c>
      <c r="BA31" s="1">
        <v>3.90625</v>
      </c>
      <c r="BB31" s="1">
        <f t="shared" si="0"/>
        <v>44.878048780487802</v>
      </c>
      <c r="BC31" s="1">
        <f t="shared" si="1"/>
        <v>12.689655172413794</v>
      </c>
      <c r="BD31" s="1">
        <f t="shared" si="2"/>
        <v>5.1111111111111107</v>
      </c>
      <c r="BE31" s="1">
        <f t="shared" si="3"/>
        <v>21.775147928994084</v>
      </c>
      <c r="BF31" s="1">
        <f t="shared" si="4"/>
        <v>3.38</v>
      </c>
      <c r="BG31" s="1">
        <f t="shared" si="22"/>
        <v>0.43786982248520712</v>
      </c>
      <c r="BH31" s="1">
        <f t="shared" si="5"/>
        <v>35.15625</v>
      </c>
      <c r="BI31" s="1">
        <f t="shared" si="6"/>
        <v>0</v>
      </c>
      <c r="BJ31" s="1">
        <f t="shared" si="7"/>
        <v>2.1428571428571428</v>
      </c>
      <c r="BK31" s="1">
        <f t="shared" si="8"/>
        <v>1.1428571428571428</v>
      </c>
      <c r="BL31" s="1">
        <f t="shared" si="21"/>
        <v>0.26829268292682928</v>
      </c>
      <c r="BM31" s="1" t="e">
        <f t="shared" si="10"/>
        <v>#DIV/0!</v>
      </c>
      <c r="BN31" s="1">
        <f t="shared" si="11"/>
        <v>52.717391304347828</v>
      </c>
      <c r="BO31" s="1">
        <f t="shared" si="12"/>
        <v>15</v>
      </c>
      <c r="BP31" s="1">
        <f t="shared" si="13"/>
        <v>23.804347826086957</v>
      </c>
      <c r="BQ31" s="1">
        <f t="shared" si="14"/>
        <v>21.576086956521738</v>
      </c>
      <c r="BR31" s="1">
        <f t="shared" si="15"/>
        <v>0</v>
      </c>
      <c r="BS31" s="1">
        <f t="shared" si="16"/>
        <v>53.333333333333336</v>
      </c>
      <c r="BV31" s="1">
        <f t="shared" si="18"/>
        <v>0</v>
      </c>
      <c r="BW31" s="1">
        <f t="shared" si="18"/>
        <v>0</v>
      </c>
    </row>
    <row r="32" spans="1:75" x14ac:dyDescent="0.25">
      <c r="A32" s="1" t="s">
        <v>111</v>
      </c>
      <c r="B32" s="1" t="s">
        <v>68</v>
      </c>
      <c r="C32" s="1" t="s">
        <v>73</v>
      </c>
      <c r="D32" s="1" t="s">
        <v>74</v>
      </c>
      <c r="F32" s="1">
        <v>1742.1875</v>
      </c>
      <c r="G32" s="1">
        <v>32.03125</v>
      </c>
      <c r="H32" s="1">
        <v>125.78125000000001</v>
      </c>
      <c r="I32" s="1">
        <v>342.96875000000006</v>
      </c>
      <c r="J32" s="1">
        <v>217.1875</v>
      </c>
      <c r="L32" s="1">
        <v>24.21875</v>
      </c>
      <c r="M32" s="1">
        <v>12.109375</v>
      </c>
      <c r="N32" s="1">
        <v>12.109375</v>
      </c>
      <c r="O32" s="1">
        <v>3.515625</v>
      </c>
      <c r="P32" s="1">
        <v>5.46875</v>
      </c>
      <c r="Q32" s="1">
        <v>3.125</v>
      </c>
      <c r="R32" s="1">
        <v>111.71875</v>
      </c>
      <c r="S32" s="1">
        <v>82.8125</v>
      </c>
      <c r="T32" s="1">
        <v>14.062500000000005</v>
      </c>
      <c r="U32" s="1">
        <v>73.046875</v>
      </c>
      <c r="V32" s="1">
        <v>37.109375</v>
      </c>
      <c r="W32" s="1">
        <v>7.8125</v>
      </c>
      <c r="X32" s="1" t="s">
        <v>75</v>
      </c>
      <c r="Y32" s="1">
        <v>71.484375</v>
      </c>
      <c r="Z32" s="1">
        <v>21.09375</v>
      </c>
      <c r="AA32" s="1">
        <v>26.171875</v>
      </c>
      <c r="AB32" s="1">
        <v>1</v>
      </c>
      <c r="AC32" s="1" t="s">
        <v>76</v>
      </c>
      <c r="AD32" s="1" t="s">
        <v>77</v>
      </c>
      <c r="AE32" s="1" t="s">
        <v>78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906.25</v>
      </c>
      <c r="AN32" s="1">
        <v>439.453125</v>
      </c>
      <c r="AO32" s="1">
        <v>441.40625</v>
      </c>
      <c r="AP32" s="1" t="s">
        <v>79</v>
      </c>
      <c r="AQ32" s="1">
        <v>16.40625</v>
      </c>
      <c r="AR32" s="1">
        <v>13.28125</v>
      </c>
      <c r="AS32" s="1">
        <v>15.625</v>
      </c>
      <c r="AT32" s="1">
        <v>12.890625</v>
      </c>
      <c r="AU32" s="1">
        <v>17</v>
      </c>
      <c r="AV32" s="1">
        <v>16.796875</v>
      </c>
      <c r="AW32" s="1">
        <v>14.0625</v>
      </c>
      <c r="AX32" s="1">
        <v>5.46875</v>
      </c>
      <c r="AY32" s="1">
        <v>3.515625</v>
      </c>
      <c r="AZ32" s="1">
        <v>10.546875</v>
      </c>
      <c r="BA32" s="1">
        <v>3.125</v>
      </c>
      <c r="BB32" s="1">
        <f t="shared" si="0"/>
        <v>54.390243902439025</v>
      </c>
      <c r="BC32" s="1">
        <f t="shared" si="1"/>
        <v>13.850931677018632</v>
      </c>
      <c r="BD32" s="1">
        <f t="shared" si="2"/>
        <v>5.0797266514806374</v>
      </c>
      <c r="BE32" s="1">
        <f t="shared" si="3"/>
        <v>24.371584699453553</v>
      </c>
      <c r="BF32" s="1">
        <f t="shared" si="4"/>
        <v>3.3888888888888888</v>
      </c>
      <c r="BG32" s="1">
        <f t="shared" si="22"/>
        <v>0.36612021857923499</v>
      </c>
      <c r="BH32" s="1">
        <f t="shared" si="5"/>
        <v>38.671875</v>
      </c>
      <c r="BI32" s="1">
        <f t="shared" si="6"/>
        <v>14.062500000000014</v>
      </c>
      <c r="BJ32" s="1">
        <f t="shared" si="7"/>
        <v>2.2962962962962963</v>
      </c>
      <c r="BK32" s="1">
        <f t="shared" si="8"/>
        <v>1</v>
      </c>
      <c r="BL32" s="1">
        <f t="shared" si="21"/>
        <v>0.24390243902439024</v>
      </c>
      <c r="BM32" s="1" t="e">
        <f t="shared" si="10"/>
        <v>#DIV/0!</v>
      </c>
      <c r="BN32" s="1">
        <f t="shared" si="11"/>
        <v>52.017937219730939</v>
      </c>
      <c r="BO32" s="1">
        <f t="shared" si="12"/>
        <v>12.903225806451612</v>
      </c>
      <c r="BP32" s="1">
        <f t="shared" si="13"/>
        <v>25.224215246636771</v>
      </c>
      <c r="BQ32" s="1">
        <f t="shared" si="14"/>
        <v>25.336322869955158</v>
      </c>
      <c r="BR32" s="1">
        <f t="shared" si="15"/>
        <v>0</v>
      </c>
      <c r="BS32" s="1">
        <f t="shared" si="16"/>
        <v>50</v>
      </c>
      <c r="BT32" s="1">
        <f t="shared" si="17"/>
        <v>0.78125</v>
      </c>
      <c r="BU32" s="1">
        <f t="shared" si="17"/>
        <v>0.390625</v>
      </c>
      <c r="BV32" s="1">
        <f t="shared" si="18"/>
        <v>0</v>
      </c>
      <c r="BW32" s="1">
        <f t="shared" si="18"/>
        <v>0</v>
      </c>
    </row>
    <row r="33" spans="1:75" x14ac:dyDescent="0.25">
      <c r="A33" s="1" t="s">
        <v>112</v>
      </c>
      <c r="B33" s="1" t="s">
        <v>68</v>
      </c>
      <c r="C33" s="1" t="s">
        <v>73</v>
      </c>
      <c r="D33" s="1" t="s">
        <v>74</v>
      </c>
      <c r="F33" s="1">
        <v>1820.3125</v>
      </c>
      <c r="G33" s="1">
        <v>31.25</v>
      </c>
      <c r="H33" s="1">
        <v>154.6875</v>
      </c>
      <c r="I33" s="1">
        <v>386.71875</v>
      </c>
      <c r="J33" s="1">
        <v>232.03125</v>
      </c>
      <c r="L33" s="1">
        <v>23.046875</v>
      </c>
      <c r="M33" s="1">
        <v>10.9375</v>
      </c>
      <c r="N33" s="1">
        <v>12.109375000000002</v>
      </c>
      <c r="O33" s="1">
        <v>3.515625</v>
      </c>
      <c r="P33" s="1">
        <v>6.25</v>
      </c>
      <c r="Q33" s="1">
        <v>3.515625</v>
      </c>
      <c r="R33" s="1">
        <v>130.46875</v>
      </c>
      <c r="S33" s="1">
        <v>101.5625</v>
      </c>
      <c r="T33" s="1">
        <v>24.218750000000011</v>
      </c>
      <c r="U33" s="1">
        <v>83.203125</v>
      </c>
      <c r="V33" s="1">
        <v>50</v>
      </c>
      <c r="W33" s="1">
        <v>10.15625</v>
      </c>
      <c r="X33" s="1" t="s">
        <v>75</v>
      </c>
      <c r="Y33" s="1">
        <v>84.765625</v>
      </c>
      <c r="Z33" s="1">
        <v>25</v>
      </c>
      <c r="AA33" s="1">
        <v>26.5625</v>
      </c>
      <c r="AB33" s="1">
        <v>1</v>
      </c>
      <c r="AC33" s="1" t="s">
        <v>76</v>
      </c>
      <c r="AD33" s="1" t="s">
        <v>77</v>
      </c>
      <c r="AE33" s="1" t="s">
        <v>78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953.125</v>
      </c>
      <c r="AN33" s="1">
        <v>442.1875</v>
      </c>
      <c r="AO33" s="1">
        <v>430.46875</v>
      </c>
      <c r="AP33" s="1" t="s">
        <v>79</v>
      </c>
      <c r="AQ33" s="1">
        <v>18.75</v>
      </c>
      <c r="AR33" s="1">
        <v>14.453125</v>
      </c>
      <c r="AS33" s="1">
        <v>25.78125</v>
      </c>
      <c r="AT33" s="1">
        <v>13.28125</v>
      </c>
      <c r="AU33" s="1">
        <v>15</v>
      </c>
      <c r="AV33" s="1">
        <v>22.65625</v>
      </c>
      <c r="AW33" s="1">
        <v>14.84375</v>
      </c>
      <c r="AX33" s="1">
        <v>6.640625</v>
      </c>
      <c r="AY33" s="1">
        <v>4.6875</v>
      </c>
      <c r="AZ33" s="1">
        <v>10.9375</v>
      </c>
      <c r="BA33" s="1">
        <v>4.296875</v>
      </c>
      <c r="BB33" s="1">
        <f t="shared" si="0"/>
        <v>58.25</v>
      </c>
      <c r="BC33" s="1">
        <f t="shared" si="1"/>
        <v>11.767676767676768</v>
      </c>
      <c r="BD33" s="1">
        <f t="shared" si="2"/>
        <v>4.7070707070707067</v>
      </c>
      <c r="BE33" s="1">
        <f t="shared" si="3"/>
        <v>21.474654377880185</v>
      </c>
      <c r="BF33" s="1">
        <f t="shared" si="4"/>
        <v>3.390625</v>
      </c>
      <c r="BG33" s="1">
        <f t="shared" si="22"/>
        <v>0.31336405529953915</v>
      </c>
      <c r="BH33" s="1">
        <f t="shared" si="5"/>
        <v>47.265625</v>
      </c>
      <c r="BI33" s="1">
        <f t="shared" si="6"/>
        <v>24.21875</v>
      </c>
      <c r="BJ33" s="1">
        <f t="shared" si="7"/>
        <v>2.1071428571428572</v>
      </c>
      <c r="BK33" s="1">
        <f t="shared" si="8"/>
        <v>0.90322580645161277</v>
      </c>
      <c r="BL33" s="1">
        <f t="shared" si="21"/>
        <v>0.32500000000000001</v>
      </c>
      <c r="BM33" s="1" t="e">
        <f t="shared" si="10"/>
        <v>#DIV/0!</v>
      </c>
      <c r="BN33" s="1">
        <f t="shared" si="11"/>
        <v>52.360515021459229</v>
      </c>
      <c r="BO33" s="1">
        <f t="shared" si="12"/>
        <v>15.254237288135593</v>
      </c>
      <c r="BP33" s="1">
        <f t="shared" si="13"/>
        <v>24.291845493562231</v>
      </c>
      <c r="BQ33" s="1">
        <f t="shared" si="14"/>
        <v>23.648068669527898</v>
      </c>
      <c r="BR33" s="1">
        <f t="shared" si="15"/>
        <v>0</v>
      </c>
      <c r="BS33" s="1">
        <f t="shared" si="16"/>
        <v>47.457627118644069</v>
      </c>
      <c r="BT33" s="1">
        <f t="shared" si="17"/>
        <v>-7.03125</v>
      </c>
      <c r="BU33" s="1">
        <f t="shared" si="17"/>
        <v>1.171875</v>
      </c>
      <c r="BV33" s="1">
        <f t="shared" si="18"/>
        <v>1</v>
      </c>
      <c r="BW33" s="1">
        <f t="shared" si="18"/>
        <v>0</v>
      </c>
    </row>
    <row r="34" spans="1:75" x14ac:dyDescent="0.25">
      <c r="A34" s="1" t="s">
        <v>113</v>
      </c>
      <c r="B34" s="1" t="s">
        <v>68</v>
      </c>
      <c r="C34" s="1" t="s">
        <v>73</v>
      </c>
      <c r="D34" s="1" t="s">
        <v>74</v>
      </c>
      <c r="F34" s="1">
        <v>1912.1599999999999</v>
      </c>
      <c r="G34" s="1">
        <v>35.875</v>
      </c>
      <c r="H34" s="1">
        <v>125.706</v>
      </c>
      <c r="I34" s="1">
        <v>278.67700000000002</v>
      </c>
      <c r="J34" s="1">
        <v>152.971</v>
      </c>
      <c r="L34" s="1">
        <v>21.525000000000002</v>
      </c>
      <c r="M34" s="1">
        <v>10.619000000000002</v>
      </c>
      <c r="N34" s="1">
        <v>10.906000000000001</v>
      </c>
      <c r="O34" s="1">
        <v>3.444</v>
      </c>
      <c r="P34" s="1">
        <v>5.4530000000000003</v>
      </c>
      <c r="Q34" s="1">
        <v>3.7310000000000003</v>
      </c>
      <c r="R34" s="1">
        <v>122.26200000000001</v>
      </c>
      <c r="S34" s="1">
        <v>87.534999999999997</v>
      </c>
      <c r="T34" s="1">
        <v>3.443999999999988</v>
      </c>
      <c r="U34" s="1">
        <v>75.194000000000003</v>
      </c>
      <c r="V34" s="1">
        <v>43.050000000000004</v>
      </c>
      <c r="W34" s="1">
        <v>12.628000000000002</v>
      </c>
      <c r="X34" s="1" t="s">
        <v>75</v>
      </c>
      <c r="Y34" s="1">
        <v>91.84</v>
      </c>
      <c r="Z34" s="1">
        <v>26.978000000000002</v>
      </c>
      <c r="AA34" s="1">
        <v>28.126000000000005</v>
      </c>
      <c r="AB34" s="1">
        <v>1</v>
      </c>
      <c r="AC34" s="1" t="s">
        <v>76</v>
      </c>
      <c r="AD34" s="1" t="s">
        <v>77</v>
      </c>
      <c r="AE34" s="1" t="s">
        <v>78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1065.6000000000001</v>
      </c>
      <c r="AN34" s="1">
        <v>553.91</v>
      </c>
      <c r="AO34" s="1">
        <v>485.03000000000003</v>
      </c>
      <c r="AP34" s="1" t="s">
        <v>79</v>
      </c>
      <c r="AQ34" s="1">
        <v>19.516000000000002</v>
      </c>
      <c r="AR34" s="1">
        <v>14.636999999999999</v>
      </c>
      <c r="AS34" s="1">
        <v>21.812000000000001</v>
      </c>
      <c r="AT34" s="1">
        <v>11.48</v>
      </c>
      <c r="AU34" s="1">
        <v>19</v>
      </c>
      <c r="AV34" s="1">
        <v>18.081</v>
      </c>
      <c r="AW34" s="1">
        <v>14.924000000000001</v>
      </c>
      <c r="AX34" s="1">
        <v>5.74</v>
      </c>
      <c r="AY34" s="1">
        <v>4.0179999999999998</v>
      </c>
      <c r="AZ34" s="1" t="e">
        <v>#VALUE!</v>
      </c>
      <c r="BA34" s="1" t="e">
        <v>#VALUE!</v>
      </c>
      <c r="BB34" s="1">
        <f t="shared" si="0"/>
        <v>53.300627177700342</v>
      </c>
      <c r="BC34" s="1">
        <f t="shared" si="1"/>
        <v>15.211366203681605</v>
      </c>
      <c r="BD34" s="1">
        <f t="shared" si="2"/>
        <v>6.8615637458419592</v>
      </c>
      <c r="BE34" s="1">
        <f t="shared" si="3"/>
        <v>20.820557491289197</v>
      </c>
      <c r="BF34" s="1">
        <f t="shared" si="4"/>
        <v>3.4042553191489362</v>
      </c>
      <c r="BG34" s="1">
        <f t="shared" si="22"/>
        <v>0.30625000000000002</v>
      </c>
      <c r="BH34" s="1">
        <f t="shared" si="5"/>
        <v>47.068000000000012</v>
      </c>
      <c r="BI34" s="1">
        <f t="shared" si="6"/>
        <v>3.4439999999999884</v>
      </c>
      <c r="BK34" s="1">
        <f t="shared" si="8"/>
        <v>0.97368421052631593</v>
      </c>
      <c r="BL34" s="1">
        <f t="shared" si="21"/>
        <v>0.35200000000000004</v>
      </c>
      <c r="BM34" s="1" t="e">
        <f t="shared" si="10"/>
        <v>#DIV/0!</v>
      </c>
      <c r="BN34" s="1">
        <f t="shared" si="11"/>
        <v>55.727554179566575</v>
      </c>
      <c r="BO34" s="1">
        <f t="shared" si="12"/>
        <v>17.333333333333336</v>
      </c>
      <c r="BP34" s="1">
        <f t="shared" si="13"/>
        <v>28.967764203832314</v>
      </c>
      <c r="BQ34" s="1">
        <f t="shared" si="14"/>
        <v>25.365555183666643</v>
      </c>
      <c r="BR34" s="1">
        <f t="shared" si="15"/>
        <v>0</v>
      </c>
      <c r="BS34" s="1">
        <f t="shared" si="16"/>
        <v>49.333333333333336</v>
      </c>
      <c r="BT34" s="1">
        <f t="shared" si="17"/>
        <v>-2.2959999999999994</v>
      </c>
      <c r="BU34" s="1">
        <f t="shared" si="17"/>
        <v>3.1569999999999983</v>
      </c>
      <c r="BV34" s="1">
        <f t="shared" si="18"/>
        <v>1</v>
      </c>
      <c r="BW34" s="1">
        <f t="shared" si="18"/>
        <v>0</v>
      </c>
    </row>
    <row r="35" spans="1:75" x14ac:dyDescent="0.25">
      <c r="A35" s="1" t="s">
        <v>114</v>
      </c>
      <c r="B35" s="1" t="s">
        <v>68</v>
      </c>
      <c r="C35" s="1" t="s">
        <v>73</v>
      </c>
      <c r="D35" s="1" t="s">
        <v>74</v>
      </c>
      <c r="F35" s="1">
        <v>1657.6000000000001</v>
      </c>
      <c r="G35" s="1">
        <v>29.273999999999997</v>
      </c>
      <c r="H35" s="1">
        <v>127.715</v>
      </c>
      <c r="I35" s="1">
        <v>311.96899999999999</v>
      </c>
      <c r="J35" s="1">
        <v>184.25400000000002</v>
      </c>
      <c r="L35" s="1">
        <v>22.099</v>
      </c>
      <c r="M35" s="1">
        <v>11.766999999999999</v>
      </c>
      <c r="N35" s="1">
        <v>10.332000000000003</v>
      </c>
      <c r="O35" s="1">
        <v>3.7310000000000003</v>
      </c>
      <c r="P35" s="1">
        <v>5.1660000000000004</v>
      </c>
      <c r="Q35" s="1">
        <v>3.444</v>
      </c>
      <c r="R35" s="1">
        <v>102.746</v>
      </c>
      <c r="S35" s="1">
        <v>90.692000000000007</v>
      </c>
      <c r="T35" s="1">
        <v>24.969000000000008</v>
      </c>
      <c r="U35" s="1">
        <v>77.490000000000009</v>
      </c>
      <c r="V35" s="1">
        <v>41.902000000000001</v>
      </c>
      <c r="W35" s="1">
        <v>9.4710000000000001</v>
      </c>
      <c r="X35" s="1" t="s">
        <v>75</v>
      </c>
      <c r="Y35" s="1">
        <v>77.203000000000003</v>
      </c>
      <c r="Z35" s="1">
        <v>22.673000000000002</v>
      </c>
      <c r="AA35" s="1" t="e">
        <v>#VALUE!</v>
      </c>
      <c r="AB35" s="1">
        <v>1</v>
      </c>
      <c r="AC35" s="1" t="s">
        <v>76</v>
      </c>
      <c r="AD35" s="1" t="s">
        <v>77</v>
      </c>
      <c r="AE35" s="1" t="s">
        <v>78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893.92000000000007</v>
      </c>
      <c r="AN35" s="1">
        <v>394.05100000000004</v>
      </c>
      <c r="AO35" s="1">
        <v>331.48500000000001</v>
      </c>
      <c r="AP35" s="1" t="s">
        <v>79</v>
      </c>
      <c r="AQ35" s="1">
        <v>16.071999999999999</v>
      </c>
      <c r="AR35" s="1">
        <v>12.915000000000001</v>
      </c>
      <c r="AS35" s="1">
        <v>20.664000000000001</v>
      </c>
      <c r="AT35" s="1">
        <v>14.350000000000001</v>
      </c>
      <c r="AU35" s="1">
        <v>13</v>
      </c>
      <c r="AV35" s="1">
        <v>18.081</v>
      </c>
      <c r="AW35" s="1">
        <v>16.071999999999999</v>
      </c>
      <c r="AX35" s="1">
        <v>5.1660000000000004</v>
      </c>
      <c r="AY35" s="1">
        <v>3.7310000000000003</v>
      </c>
      <c r="AZ35" s="1">
        <v>10.045</v>
      </c>
      <c r="BA35" s="1">
        <v>3.7310000000000003</v>
      </c>
      <c r="BB35" s="1">
        <f t="shared" si="0"/>
        <v>56.623625059780018</v>
      </c>
      <c r="BC35" s="1">
        <f t="shared" si="1"/>
        <v>12.978898328309127</v>
      </c>
      <c r="BD35" s="1">
        <f t="shared" si="2"/>
        <v>5.3133484416720895</v>
      </c>
      <c r="BE35" s="1">
        <f t="shared" si="3"/>
        <v>21.470668238280897</v>
      </c>
      <c r="BF35" s="1">
        <f t="shared" si="4"/>
        <v>3.4050632911392404</v>
      </c>
      <c r="BH35" s="1">
        <f t="shared" si="5"/>
        <v>25.255999999999986</v>
      </c>
      <c r="BI35" s="1">
        <f t="shared" si="6"/>
        <v>24.969000000000008</v>
      </c>
      <c r="BJ35" s="1">
        <f t="shared" ref="BJ35:BJ98" si="23">L35/AZ35</f>
        <v>2.2000000000000002</v>
      </c>
      <c r="BK35" s="1">
        <f t="shared" si="8"/>
        <v>1.1388888888888886</v>
      </c>
      <c r="BL35" s="1">
        <f t="shared" si="21"/>
        <v>0.3235294117647059</v>
      </c>
      <c r="BM35" s="1" t="e">
        <f t="shared" si="10"/>
        <v>#DIV/0!</v>
      </c>
      <c r="BN35" s="1">
        <f t="shared" si="11"/>
        <v>53.928571428571423</v>
      </c>
      <c r="BO35" s="1">
        <f t="shared" si="12"/>
        <v>15.584415584415584</v>
      </c>
      <c r="BP35" s="1">
        <f t="shared" si="13"/>
        <v>23.772381756756758</v>
      </c>
      <c r="BQ35" s="1">
        <f t="shared" si="14"/>
        <v>19.997888513513512</v>
      </c>
      <c r="BR35" s="1">
        <f t="shared" si="15"/>
        <v>0</v>
      </c>
      <c r="BS35" s="1">
        <f t="shared" si="16"/>
        <v>53.246753246753244</v>
      </c>
      <c r="BT35" s="1">
        <f t="shared" si="17"/>
        <v>-4.5920000000000023</v>
      </c>
      <c r="BU35" s="1">
        <f t="shared" si="17"/>
        <v>-1.4350000000000005</v>
      </c>
      <c r="BV35" s="1">
        <f t="shared" si="18"/>
        <v>1</v>
      </c>
      <c r="BW35" s="1">
        <f t="shared" si="18"/>
        <v>1</v>
      </c>
    </row>
    <row r="36" spans="1:75" x14ac:dyDescent="0.25">
      <c r="A36" s="1" t="s">
        <v>115</v>
      </c>
      <c r="B36" s="1" t="s">
        <v>68</v>
      </c>
      <c r="C36" s="1" t="s">
        <v>73</v>
      </c>
      <c r="D36" s="1" t="s">
        <v>74</v>
      </c>
      <c r="F36" s="1">
        <v>1959.5200000000002</v>
      </c>
      <c r="G36" s="1">
        <v>30.135000000000002</v>
      </c>
      <c r="H36" s="1">
        <v>118.818</v>
      </c>
      <c r="I36" s="1">
        <v>263.75300000000004</v>
      </c>
      <c r="J36" s="1">
        <v>144.935</v>
      </c>
      <c r="L36" s="1">
        <v>22.099</v>
      </c>
      <c r="M36" s="1">
        <v>11.766999999999999</v>
      </c>
      <c r="N36" s="1">
        <v>10.332000000000003</v>
      </c>
      <c r="O36" s="1">
        <v>3.444</v>
      </c>
      <c r="P36" s="1">
        <v>5.74</v>
      </c>
      <c r="Q36" s="1">
        <v>2.87</v>
      </c>
      <c r="R36" s="1">
        <v>82.369</v>
      </c>
      <c r="S36" s="1">
        <v>78.924999999999997</v>
      </c>
      <c r="T36" s="1">
        <v>36.448999999999998</v>
      </c>
      <c r="U36" s="1">
        <v>67.445000000000007</v>
      </c>
      <c r="V36" s="1">
        <v>38.171000000000006</v>
      </c>
      <c r="W36" s="1">
        <v>10.906000000000001</v>
      </c>
      <c r="X36" s="1" t="s">
        <v>75</v>
      </c>
      <c r="Y36" s="1">
        <v>76.629000000000005</v>
      </c>
      <c r="Z36" s="1">
        <v>22.385999999999999</v>
      </c>
      <c r="AA36" s="1">
        <v>31.57</v>
      </c>
      <c r="AB36" s="1">
        <v>1</v>
      </c>
      <c r="AC36" s="1" t="s">
        <v>76</v>
      </c>
      <c r="AD36" s="1" t="s">
        <v>77</v>
      </c>
      <c r="AE36" s="1" t="s">
        <v>78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1003.44</v>
      </c>
      <c r="AN36" s="1" t="e">
        <v>#VALUE!</v>
      </c>
      <c r="AO36" s="1" t="e">
        <v>#VALUE!</v>
      </c>
      <c r="AP36" s="1" t="s">
        <v>79</v>
      </c>
      <c r="AQ36" s="1">
        <v>16.933000000000003</v>
      </c>
      <c r="AR36" s="1">
        <v>13.776</v>
      </c>
      <c r="AS36" s="1">
        <v>17.22</v>
      </c>
      <c r="AT36" s="1">
        <v>12.340999999999999</v>
      </c>
      <c r="AU36" s="1">
        <v>18</v>
      </c>
      <c r="AV36" s="1">
        <v>17.506999999999998</v>
      </c>
      <c r="AW36" s="1">
        <v>14.350000000000001</v>
      </c>
      <c r="AX36" s="1">
        <v>4.5920000000000005</v>
      </c>
      <c r="AY36" s="1">
        <v>3.444</v>
      </c>
      <c r="AZ36" s="1">
        <v>10.332000000000001</v>
      </c>
      <c r="BA36" s="1">
        <v>3.444</v>
      </c>
      <c r="BB36" s="1">
        <f t="shared" si="0"/>
        <v>65.024722083955538</v>
      </c>
      <c r="BC36" s="1">
        <f t="shared" si="1"/>
        <v>16.491777340133652</v>
      </c>
      <c r="BD36" s="1">
        <f t="shared" si="2"/>
        <v>7.4293752108980744</v>
      </c>
      <c r="BE36" s="1">
        <f t="shared" si="3"/>
        <v>25.571519920656673</v>
      </c>
      <c r="BF36" s="1">
        <f t="shared" si="4"/>
        <v>3.4230769230769234</v>
      </c>
      <c r="BG36" s="1">
        <f t="shared" ref="BG36:BG44" si="24">AA36/Y36</f>
        <v>0.41198501872659171</v>
      </c>
      <c r="BH36" s="1">
        <f t="shared" si="5"/>
        <v>14.923999999999992</v>
      </c>
      <c r="BI36" s="1">
        <f t="shared" si="6"/>
        <v>36.448999999999998</v>
      </c>
      <c r="BJ36" s="1">
        <f t="shared" si="23"/>
        <v>2.1388888888888888</v>
      </c>
      <c r="BK36" s="1">
        <f t="shared" si="8"/>
        <v>1.1388888888888886</v>
      </c>
      <c r="BL36" s="1">
        <f t="shared" si="21"/>
        <v>0.3619047619047619</v>
      </c>
      <c r="BM36" s="1" t="e">
        <f t="shared" si="10"/>
        <v>#DIV/0!</v>
      </c>
      <c r="BN36" s="1">
        <f t="shared" si="11"/>
        <v>51.208459214501509</v>
      </c>
      <c r="BO36" s="1">
        <f t="shared" si="12"/>
        <v>12.987012987012989</v>
      </c>
      <c r="BR36" s="1">
        <f t="shared" si="15"/>
        <v>0</v>
      </c>
      <c r="BS36" s="1">
        <f t="shared" si="16"/>
        <v>53.246753246753244</v>
      </c>
      <c r="BT36" s="1">
        <f t="shared" si="17"/>
        <v>-0.28699999999999548</v>
      </c>
      <c r="BU36" s="1">
        <f t="shared" si="17"/>
        <v>1.4350000000000005</v>
      </c>
      <c r="BV36" s="1">
        <f t="shared" si="18"/>
        <v>1</v>
      </c>
      <c r="BW36" s="1">
        <f t="shared" si="18"/>
        <v>0</v>
      </c>
    </row>
    <row r="37" spans="1:75" x14ac:dyDescent="0.25">
      <c r="A37" s="1" t="s">
        <v>116</v>
      </c>
      <c r="B37" s="1" t="s">
        <v>68</v>
      </c>
      <c r="C37" s="1" t="s">
        <v>91</v>
      </c>
      <c r="D37" s="1" t="s">
        <v>74</v>
      </c>
      <c r="F37" s="1">
        <v>1925.78125</v>
      </c>
      <c r="G37" s="1">
        <v>33.59375</v>
      </c>
      <c r="H37" s="1">
        <v>117.96875</v>
      </c>
      <c r="I37" s="1">
        <v>364.0625</v>
      </c>
      <c r="J37" s="1">
        <v>246.09375</v>
      </c>
      <c r="L37" s="1">
        <v>23.4375</v>
      </c>
      <c r="M37" s="1">
        <v>11.71875</v>
      </c>
      <c r="N37" s="1">
        <v>11.71875</v>
      </c>
      <c r="O37" s="1">
        <v>3.125</v>
      </c>
      <c r="P37" s="1">
        <v>5.46875</v>
      </c>
      <c r="Q37" s="1">
        <v>3.125</v>
      </c>
      <c r="R37" s="1">
        <v>107.8125</v>
      </c>
      <c r="S37" s="1">
        <v>89.84375</v>
      </c>
      <c r="T37" s="1">
        <v>10.156249999999991</v>
      </c>
      <c r="U37" s="1">
        <v>76.5625</v>
      </c>
      <c r="V37" s="1">
        <v>44.140625</v>
      </c>
      <c r="W37" s="1">
        <v>9.765625</v>
      </c>
      <c r="X37" s="1" t="s">
        <v>75</v>
      </c>
      <c r="Y37" s="1">
        <v>78.90625</v>
      </c>
      <c r="Z37" s="1">
        <v>23.046875</v>
      </c>
      <c r="AA37" s="1">
        <v>26.171875</v>
      </c>
      <c r="AB37" s="1">
        <v>1</v>
      </c>
      <c r="AC37" s="1" t="s">
        <v>76</v>
      </c>
      <c r="AD37" s="1" t="s">
        <v>77</v>
      </c>
      <c r="AE37" s="1" t="s">
        <v>78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1031.25</v>
      </c>
      <c r="AN37" s="1">
        <v>600.78125</v>
      </c>
      <c r="AO37" s="1">
        <v>528.125</v>
      </c>
      <c r="AP37" s="1" t="s">
        <v>79</v>
      </c>
      <c r="AQ37" s="1">
        <v>22.65625</v>
      </c>
      <c r="AR37" s="1">
        <v>10.9375</v>
      </c>
      <c r="AS37" s="1">
        <v>15.234375</v>
      </c>
      <c r="AT37" s="1">
        <v>12.5</v>
      </c>
      <c r="AU37" s="1">
        <v>15</v>
      </c>
      <c r="AV37" s="1">
        <v>17.1875</v>
      </c>
      <c r="AW37" s="1">
        <v>15.234375</v>
      </c>
      <c r="AX37" s="1">
        <v>5.46875</v>
      </c>
      <c r="AY37" s="1">
        <v>3.515625</v>
      </c>
      <c r="AZ37" s="1">
        <v>11.71875</v>
      </c>
      <c r="BA37" s="1">
        <v>3.90625</v>
      </c>
      <c r="BB37" s="1">
        <f t="shared" si="0"/>
        <v>57.325581395348834</v>
      </c>
      <c r="BC37" s="1">
        <f t="shared" si="1"/>
        <v>16.32450331125828</v>
      </c>
      <c r="BD37" s="1">
        <f t="shared" si="2"/>
        <v>5.2896995708154506</v>
      </c>
      <c r="BE37" s="1">
        <f t="shared" si="3"/>
        <v>24.405940594059405</v>
      </c>
      <c r="BF37" s="1">
        <f t="shared" si="4"/>
        <v>3.4237288135593222</v>
      </c>
      <c r="BG37" s="1">
        <f t="shared" si="24"/>
        <v>0.3316831683168317</v>
      </c>
      <c r="BH37" s="1">
        <f t="shared" si="5"/>
        <v>31.25</v>
      </c>
      <c r="BI37" s="1">
        <f t="shared" si="6"/>
        <v>10.15625</v>
      </c>
      <c r="BJ37" s="1">
        <f t="shared" si="23"/>
        <v>2</v>
      </c>
      <c r="BK37" s="1">
        <f t="shared" si="8"/>
        <v>1</v>
      </c>
      <c r="BL37" s="1">
        <f t="shared" si="21"/>
        <v>0.29069767441860467</v>
      </c>
      <c r="BM37" s="1" t="e">
        <f t="shared" si="10"/>
        <v>#DIV/0!</v>
      </c>
      <c r="BN37" s="1">
        <f t="shared" si="11"/>
        <v>53.549695740365109</v>
      </c>
      <c r="BO37" s="1">
        <f t="shared" si="12"/>
        <v>13.333333333333334</v>
      </c>
      <c r="BP37" s="1">
        <f t="shared" si="13"/>
        <v>31.196754563894523</v>
      </c>
      <c r="BQ37" s="1">
        <f t="shared" si="14"/>
        <v>27.42393509127789</v>
      </c>
      <c r="BR37" s="1">
        <f t="shared" si="15"/>
        <v>0</v>
      </c>
      <c r="BS37" s="1">
        <f t="shared" si="16"/>
        <v>50</v>
      </c>
      <c r="BT37" s="1">
        <f t="shared" si="17"/>
        <v>7.421875</v>
      </c>
      <c r="BU37" s="1">
        <f t="shared" si="17"/>
        <v>-1.5625</v>
      </c>
      <c r="BV37" s="1">
        <f t="shared" si="18"/>
        <v>0</v>
      </c>
      <c r="BW37" s="1">
        <f t="shared" si="18"/>
        <v>1</v>
      </c>
    </row>
    <row r="38" spans="1:75" x14ac:dyDescent="0.25">
      <c r="A38" s="1" t="s">
        <v>117</v>
      </c>
      <c r="B38" s="1" t="s">
        <v>72</v>
      </c>
      <c r="C38" s="1" t="s">
        <v>73</v>
      </c>
      <c r="D38" s="1" t="s">
        <v>74</v>
      </c>
      <c r="F38" s="1">
        <v>1726.5625</v>
      </c>
      <c r="G38" s="1">
        <v>28.515625</v>
      </c>
      <c r="H38" s="1">
        <v>129.6875</v>
      </c>
      <c r="I38" s="1">
        <v>253.90625</v>
      </c>
      <c r="J38" s="1">
        <v>124.21875</v>
      </c>
      <c r="L38" s="1">
        <v>22.65625</v>
      </c>
      <c r="M38" s="1">
        <v>10.9375</v>
      </c>
      <c r="N38" s="1">
        <v>11.71875</v>
      </c>
      <c r="O38" s="1">
        <v>3.90625</v>
      </c>
      <c r="P38" s="1">
        <v>6.25</v>
      </c>
      <c r="Q38" s="1">
        <v>3.125</v>
      </c>
      <c r="R38" s="1">
        <v>100.78125</v>
      </c>
      <c r="S38" s="1">
        <v>84.765625</v>
      </c>
      <c r="T38" s="1">
        <v>28.906250000000007</v>
      </c>
      <c r="U38" s="1">
        <v>69.53125</v>
      </c>
      <c r="V38" s="1">
        <v>39.0625</v>
      </c>
      <c r="W38" s="1">
        <v>9.375</v>
      </c>
      <c r="X38" s="1" t="s">
        <v>75</v>
      </c>
      <c r="Y38" s="1">
        <v>72.265625</v>
      </c>
      <c r="Z38" s="1">
        <v>21.09375</v>
      </c>
      <c r="AA38" s="1">
        <v>31.640625</v>
      </c>
      <c r="AB38" s="1">
        <v>1</v>
      </c>
      <c r="AC38" s="1" t="s">
        <v>76</v>
      </c>
      <c r="AD38" s="1" t="s">
        <v>77</v>
      </c>
      <c r="AE38" s="1" t="s">
        <v>78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921.875</v>
      </c>
      <c r="AN38" s="1">
        <v>408.203125</v>
      </c>
      <c r="AO38" s="1">
        <v>383.59375</v>
      </c>
      <c r="AP38" s="1" t="s">
        <v>79</v>
      </c>
      <c r="AQ38" s="1">
        <v>23.4375</v>
      </c>
      <c r="AR38" s="1">
        <v>17.1875</v>
      </c>
      <c r="AS38" s="1">
        <v>24.609375</v>
      </c>
      <c r="AT38" s="1">
        <v>17.96875</v>
      </c>
      <c r="AU38" s="1">
        <v>12</v>
      </c>
      <c r="AV38" s="1">
        <v>17.1875</v>
      </c>
      <c r="AW38" s="1">
        <v>12.890625</v>
      </c>
      <c r="AX38" s="1">
        <v>4.6875</v>
      </c>
      <c r="AY38" s="1">
        <v>3.125</v>
      </c>
      <c r="AZ38" s="1">
        <v>10.9375</v>
      </c>
      <c r="BA38" s="1">
        <v>4.296875</v>
      </c>
      <c r="BB38" s="1">
        <f t="shared" si="0"/>
        <v>60.547945205479451</v>
      </c>
      <c r="BC38" s="1">
        <f t="shared" si="1"/>
        <v>13.313253012048193</v>
      </c>
      <c r="BD38" s="1">
        <f t="shared" si="2"/>
        <v>6.8</v>
      </c>
      <c r="BE38" s="1">
        <f t="shared" si="3"/>
        <v>23.891891891891891</v>
      </c>
      <c r="BF38" s="1">
        <f t="shared" si="4"/>
        <v>3.425925925925926</v>
      </c>
      <c r="BG38" s="1">
        <f t="shared" si="24"/>
        <v>0.43783783783783786</v>
      </c>
      <c r="BH38" s="1">
        <f t="shared" si="5"/>
        <v>31.25</v>
      </c>
      <c r="BI38" s="1">
        <f t="shared" si="6"/>
        <v>28.90625</v>
      </c>
      <c r="BJ38" s="1">
        <f t="shared" si="23"/>
        <v>2.0714285714285716</v>
      </c>
      <c r="BK38" s="1">
        <f t="shared" si="8"/>
        <v>0.93333333333333335</v>
      </c>
      <c r="BL38" s="1">
        <f t="shared" si="21"/>
        <v>0.32876712328767121</v>
      </c>
      <c r="BM38" s="1" t="e">
        <f t="shared" si="10"/>
        <v>#DIV/0!</v>
      </c>
      <c r="BN38" s="1">
        <f t="shared" si="11"/>
        <v>53.393665158371043</v>
      </c>
      <c r="BO38" s="1">
        <f t="shared" si="12"/>
        <v>13.793103448275861</v>
      </c>
      <c r="BP38" s="1">
        <f t="shared" si="13"/>
        <v>23.642533936651581</v>
      </c>
      <c r="BQ38" s="1">
        <f t="shared" si="14"/>
        <v>22.217194570135746</v>
      </c>
      <c r="BR38" s="1">
        <f t="shared" si="15"/>
        <v>0</v>
      </c>
      <c r="BS38" s="1">
        <f t="shared" si="16"/>
        <v>48.275862068965516</v>
      </c>
      <c r="BT38" s="1">
        <f t="shared" si="17"/>
        <v>-1.171875</v>
      </c>
      <c r="BU38" s="1">
        <f t="shared" si="17"/>
        <v>-0.78125</v>
      </c>
      <c r="BV38" s="1">
        <f t="shared" si="18"/>
        <v>1</v>
      </c>
      <c r="BW38" s="1">
        <f t="shared" si="18"/>
        <v>1</v>
      </c>
    </row>
    <row r="39" spans="1:75" x14ac:dyDescent="0.25">
      <c r="A39" s="1" t="s">
        <v>118</v>
      </c>
      <c r="B39" s="1" t="s">
        <v>68</v>
      </c>
      <c r="C39" s="1" t="s">
        <v>73</v>
      </c>
      <c r="D39" s="1" t="s">
        <v>74</v>
      </c>
      <c r="F39" s="1">
        <v>1621.09375</v>
      </c>
      <c r="G39" s="1">
        <v>32.03125</v>
      </c>
      <c r="H39" s="1">
        <v>119.53125</v>
      </c>
      <c r="I39" s="1">
        <v>341.40625</v>
      </c>
      <c r="J39" s="1">
        <v>221.875</v>
      </c>
      <c r="L39" s="1">
        <v>22.65625</v>
      </c>
      <c r="M39" s="1">
        <v>10.9375</v>
      </c>
      <c r="N39" s="1">
        <v>11.71875</v>
      </c>
      <c r="O39" s="1">
        <v>3.90625</v>
      </c>
      <c r="P39" s="1">
        <v>6.25</v>
      </c>
      <c r="Q39" s="1">
        <v>3.90625</v>
      </c>
      <c r="R39" s="1">
        <v>112.5</v>
      </c>
      <c r="S39" s="1">
        <v>88.671875</v>
      </c>
      <c r="T39" s="1">
        <v>7.0312500000000027</v>
      </c>
      <c r="U39" s="1">
        <v>77.734375</v>
      </c>
      <c r="V39" s="1">
        <v>45.3125</v>
      </c>
      <c r="W39" s="1">
        <v>10.15625</v>
      </c>
      <c r="X39" s="1" t="s">
        <v>75</v>
      </c>
      <c r="Y39" s="1">
        <v>85.9375</v>
      </c>
      <c r="Z39" s="1">
        <v>25</v>
      </c>
      <c r="AA39" s="1">
        <v>23.828125</v>
      </c>
      <c r="AB39" s="1">
        <v>1</v>
      </c>
      <c r="AC39" s="1" t="s">
        <v>76</v>
      </c>
      <c r="AD39" s="1" t="s">
        <v>77</v>
      </c>
      <c r="AE39" s="1" t="s">
        <v>78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839.84375</v>
      </c>
      <c r="AN39" s="1">
        <v>443.359375</v>
      </c>
      <c r="AO39" s="1" t="e">
        <v>#VALUE!</v>
      </c>
      <c r="AP39" s="1" t="s">
        <v>79</v>
      </c>
      <c r="AQ39" s="1">
        <v>22.265625</v>
      </c>
      <c r="AR39" s="1">
        <v>12.109375</v>
      </c>
      <c r="AS39" s="1">
        <v>28.515625</v>
      </c>
      <c r="AT39" s="1">
        <v>13.28125</v>
      </c>
      <c r="AU39" s="1">
        <v>12</v>
      </c>
      <c r="AV39" s="1">
        <v>14.84375</v>
      </c>
      <c r="AW39" s="1">
        <v>13.28125</v>
      </c>
      <c r="AX39" s="1">
        <v>5.46875</v>
      </c>
      <c r="AY39" s="1">
        <v>3.90625</v>
      </c>
      <c r="AZ39" s="1">
        <v>10.9375</v>
      </c>
      <c r="BA39" s="1">
        <v>3.515625</v>
      </c>
      <c r="BB39" s="1">
        <f t="shared" si="0"/>
        <v>50.609756097560975</v>
      </c>
      <c r="BC39" s="1">
        <f t="shared" si="1"/>
        <v>13.562091503267974</v>
      </c>
      <c r="BD39" s="1">
        <f t="shared" si="2"/>
        <v>4.748283752860412</v>
      </c>
      <c r="BE39" s="1">
        <f t="shared" si="3"/>
        <v>18.863636363636363</v>
      </c>
      <c r="BF39" s="1">
        <f t="shared" si="4"/>
        <v>3.4375</v>
      </c>
      <c r="BG39" s="1">
        <f t="shared" si="24"/>
        <v>0.27727272727272728</v>
      </c>
      <c r="BH39" s="1">
        <f t="shared" si="5"/>
        <v>34.765625</v>
      </c>
      <c r="BI39" s="1">
        <f t="shared" si="6"/>
        <v>7.03125</v>
      </c>
      <c r="BJ39" s="1">
        <f t="shared" si="23"/>
        <v>2.0714285714285716</v>
      </c>
      <c r="BK39" s="1">
        <f t="shared" si="8"/>
        <v>0.93333333333333335</v>
      </c>
      <c r="BL39" s="1">
        <f t="shared" si="21"/>
        <v>0.31707317073170732</v>
      </c>
      <c r="BM39" s="1" t="e">
        <f t="shared" si="10"/>
        <v>#DIV/0!</v>
      </c>
      <c r="BN39" s="1">
        <f t="shared" si="11"/>
        <v>51.807228915662648</v>
      </c>
      <c r="BO39" s="1">
        <f t="shared" si="12"/>
        <v>17.241379310344829</v>
      </c>
      <c r="BP39" s="1">
        <f t="shared" si="13"/>
        <v>27.349397590361445</v>
      </c>
      <c r="BR39" s="1">
        <f t="shared" si="15"/>
        <v>0</v>
      </c>
      <c r="BS39" s="1">
        <f t="shared" si="16"/>
        <v>48.275862068965516</v>
      </c>
      <c r="BT39" s="1">
        <f t="shared" si="17"/>
        <v>-6.25</v>
      </c>
      <c r="BU39" s="1">
        <f t="shared" si="17"/>
        <v>-1.171875</v>
      </c>
      <c r="BV39" s="1">
        <f t="shared" si="18"/>
        <v>1</v>
      </c>
      <c r="BW39" s="1">
        <f t="shared" si="18"/>
        <v>1</v>
      </c>
    </row>
    <row r="40" spans="1:75" x14ac:dyDescent="0.25">
      <c r="A40" s="1" t="s">
        <v>119</v>
      </c>
      <c r="B40" s="1" t="s">
        <v>68</v>
      </c>
      <c r="C40" s="1" t="s">
        <v>73</v>
      </c>
      <c r="D40" s="1" t="s">
        <v>74</v>
      </c>
      <c r="F40" s="1">
        <v>1859.375</v>
      </c>
      <c r="G40" s="1">
        <v>30.46875</v>
      </c>
      <c r="H40" s="1">
        <v>146.875</v>
      </c>
      <c r="I40" s="1">
        <v>344.92187500000006</v>
      </c>
      <c r="J40" s="1">
        <v>198.046875</v>
      </c>
      <c r="L40" s="1">
        <v>23.828125</v>
      </c>
      <c r="M40" s="1">
        <v>12.109375</v>
      </c>
      <c r="N40" s="1">
        <v>11.718749999999998</v>
      </c>
      <c r="O40" s="1">
        <v>3.90625</v>
      </c>
      <c r="P40" s="1">
        <v>5.46875</v>
      </c>
      <c r="Q40" s="1">
        <v>3.515625</v>
      </c>
      <c r="R40" s="1">
        <v>115.234375</v>
      </c>
      <c r="S40" s="1">
        <v>98.828125</v>
      </c>
      <c r="T40" s="1">
        <v>31.640625000000007</v>
      </c>
      <c r="U40" s="1">
        <v>81.640625</v>
      </c>
      <c r="V40" s="1">
        <v>48.4375</v>
      </c>
      <c r="W40" s="1">
        <v>9.765625</v>
      </c>
      <c r="X40" s="1" t="s">
        <v>75</v>
      </c>
      <c r="Y40" s="1">
        <v>80.859375</v>
      </c>
      <c r="Z40" s="1">
        <v>23.4375</v>
      </c>
      <c r="AA40" s="1">
        <v>24.21875</v>
      </c>
      <c r="AB40" s="1">
        <v>1</v>
      </c>
      <c r="AC40" s="1" t="s">
        <v>76</v>
      </c>
      <c r="AD40" s="1" t="s">
        <v>77</v>
      </c>
      <c r="AE40" s="1" t="s">
        <v>78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1031.25</v>
      </c>
      <c r="AN40" s="1">
        <v>419.53125</v>
      </c>
      <c r="AO40" s="1">
        <v>371.484375</v>
      </c>
      <c r="AP40" s="1" t="s">
        <v>79</v>
      </c>
      <c r="AQ40" s="1">
        <v>28.125</v>
      </c>
      <c r="AR40" s="1">
        <v>17.96875</v>
      </c>
      <c r="AS40" s="1">
        <v>19.921875</v>
      </c>
      <c r="AT40" s="1">
        <v>15.234375</v>
      </c>
      <c r="AU40" s="1">
        <v>12</v>
      </c>
      <c r="AV40" s="1">
        <v>20.3125</v>
      </c>
      <c r="AW40" s="1">
        <v>15.625</v>
      </c>
      <c r="AX40" s="1">
        <v>5.078125</v>
      </c>
      <c r="AY40" s="1">
        <v>3.90625</v>
      </c>
      <c r="AZ40" s="1">
        <v>10.15625</v>
      </c>
      <c r="BA40" s="1">
        <v>3.125</v>
      </c>
      <c r="BB40" s="1">
        <f t="shared" si="0"/>
        <v>61.025641025641029</v>
      </c>
      <c r="BC40" s="1">
        <f t="shared" si="1"/>
        <v>12.659574468085106</v>
      </c>
      <c r="BD40" s="1">
        <f t="shared" si="2"/>
        <v>5.3907134767836915</v>
      </c>
      <c r="BE40" s="1">
        <f t="shared" si="3"/>
        <v>22.995169082125603</v>
      </c>
      <c r="BF40" s="1">
        <f t="shared" si="4"/>
        <v>3.45</v>
      </c>
      <c r="BG40" s="1">
        <f t="shared" si="24"/>
        <v>0.29951690821256038</v>
      </c>
      <c r="BH40" s="1">
        <f t="shared" si="5"/>
        <v>33.59375</v>
      </c>
      <c r="BI40" s="1">
        <f t="shared" si="6"/>
        <v>31.640625</v>
      </c>
      <c r="BJ40" s="1">
        <f t="shared" si="23"/>
        <v>2.3461538461538463</v>
      </c>
      <c r="BK40" s="1">
        <f t="shared" si="8"/>
        <v>1.0333333333333334</v>
      </c>
      <c r="BL40" s="1">
        <f t="shared" si="21"/>
        <v>0.32051282051282054</v>
      </c>
      <c r="BM40" s="1" t="e">
        <f t="shared" si="10"/>
        <v>#DIV/0!</v>
      </c>
      <c r="BN40" s="1">
        <f t="shared" si="11"/>
        <v>55.462184873949582</v>
      </c>
      <c r="BO40" s="1">
        <f t="shared" si="12"/>
        <v>14.754098360655737</v>
      </c>
      <c r="BP40" s="1">
        <f t="shared" si="13"/>
        <v>22.563025210084035</v>
      </c>
      <c r="BQ40" s="1">
        <f t="shared" si="14"/>
        <v>19.978991596638657</v>
      </c>
      <c r="BR40" s="1">
        <f t="shared" si="15"/>
        <v>0</v>
      </c>
      <c r="BS40" s="1">
        <f t="shared" si="16"/>
        <v>50.819672131147541</v>
      </c>
      <c r="BT40" s="1">
        <f t="shared" si="17"/>
        <v>8.203125</v>
      </c>
      <c r="BU40" s="1">
        <f t="shared" si="17"/>
        <v>2.734375</v>
      </c>
      <c r="BV40" s="1">
        <f t="shared" si="18"/>
        <v>0</v>
      </c>
      <c r="BW40" s="1">
        <f t="shared" si="18"/>
        <v>0</v>
      </c>
    </row>
    <row r="41" spans="1:75" x14ac:dyDescent="0.25">
      <c r="A41" s="1" t="s">
        <v>120</v>
      </c>
      <c r="B41" s="1" t="s">
        <v>72</v>
      </c>
      <c r="C41" s="1" t="s">
        <v>73</v>
      </c>
      <c r="D41" s="1" t="s">
        <v>74</v>
      </c>
      <c r="F41" s="1">
        <v>1585.9375</v>
      </c>
      <c r="G41" s="1">
        <v>28.125</v>
      </c>
      <c r="H41" s="1">
        <v>112.890625</v>
      </c>
      <c r="I41" s="1">
        <v>292.578125</v>
      </c>
      <c r="J41" s="1">
        <v>179.6875</v>
      </c>
      <c r="L41" s="1">
        <v>22.65625</v>
      </c>
      <c r="M41" s="1">
        <v>10.9375</v>
      </c>
      <c r="N41" s="1">
        <v>11.71875</v>
      </c>
      <c r="O41" s="1">
        <v>3.90625</v>
      </c>
      <c r="P41" s="1">
        <v>5.46875</v>
      </c>
      <c r="Q41" s="1">
        <v>2.734375</v>
      </c>
      <c r="R41" s="1">
        <v>100.78125</v>
      </c>
      <c r="S41" s="1">
        <v>91.40625</v>
      </c>
      <c r="T41" s="1">
        <v>12.109374999999991</v>
      </c>
      <c r="U41" s="1">
        <v>73.046875</v>
      </c>
      <c r="V41" s="1">
        <v>42.1875</v>
      </c>
      <c r="W41" s="1">
        <v>9.765625</v>
      </c>
      <c r="X41" s="1" t="s">
        <v>75</v>
      </c>
      <c r="Y41" s="1">
        <v>73.046875</v>
      </c>
      <c r="Z41" s="1">
        <v>21.09375</v>
      </c>
      <c r="AA41" s="1">
        <v>26.5625</v>
      </c>
      <c r="AB41" s="1">
        <v>1</v>
      </c>
      <c r="AC41" s="1" t="s">
        <v>76</v>
      </c>
      <c r="AD41" s="1" t="s">
        <v>77</v>
      </c>
      <c r="AE41" s="1" t="s">
        <v>78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828.125</v>
      </c>
      <c r="AN41" s="1">
        <v>505.07812500000006</v>
      </c>
      <c r="AO41" s="1">
        <v>442.96875</v>
      </c>
      <c r="AP41" s="1" t="s">
        <v>79</v>
      </c>
      <c r="AQ41" s="1">
        <v>21.484375</v>
      </c>
      <c r="AR41" s="1">
        <v>18.359375</v>
      </c>
      <c r="AS41" s="1">
        <v>19.140625</v>
      </c>
      <c r="AT41" s="1">
        <v>15.625</v>
      </c>
      <c r="AU41" s="1">
        <v>14</v>
      </c>
      <c r="AV41" s="1">
        <v>18.359375</v>
      </c>
      <c r="AW41" s="1">
        <v>14.0625</v>
      </c>
      <c r="AX41" s="1">
        <v>5.46875</v>
      </c>
      <c r="AY41" s="1">
        <v>3.515625</v>
      </c>
      <c r="AZ41" s="1">
        <v>10.546875</v>
      </c>
      <c r="BA41" s="1">
        <v>3.90625</v>
      </c>
      <c r="BB41" s="1">
        <f t="shared" si="0"/>
        <v>56.388888888888886</v>
      </c>
      <c r="BC41" s="1">
        <f t="shared" si="1"/>
        <v>14.048442906574394</v>
      </c>
      <c r="BD41" s="1">
        <f t="shared" si="2"/>
        <v>5.4205607476635516</v>
      </c>
      <c r="BE41" s="1">
        <f t="shared" si="3"/>
        <v>21.711229946524064</v>
      </c>
      <c r="BF41" s="1">
        <f t="shared" si="4"/>
        <v>3.4629629629629628</v>
      </c>
      <c r="BG41" s="1">
        <f t="shared" si="24"/>
        <v>0.36363636363636365</v>
      </c>
      <c r="BH41" s="1">
        <f t="shared" si="5"/>
        <v>27.734375</v>
      </c>
      <c r="BI41" s="1">
        <f t="shared" si="6"/>
        <v>12.109375</v>
      </c>
      <c r="BJ41" s="1">
        <f t="shared" si="23"/>
        <v>2.1481481481481484</v>
      </c>
      <c r="BK41" s="1">
        <f t="shared" si="8"/>
        <v>0.93333333333333335</v>
      </c>
      <c r="BL41" s="1">
        <f t="shared" si="21"/>
        <v>0.34722222222222221</v>
      </c>
      <c r="BM41" s="1" t="e">
        <f t="shared" si="10"/>
        <v>#DIV/0!</v>
      </c>
      <c r="BN41" s="1">
        <f t="shared" si="11"/>
        <v>52.216748768472911</v>
      </c>
      <c r="BO41" s="1">
        <f t="shared" si="12"/>
        <v>12.068965517241379</v>
      </c>
      <c r="BP41" s="1">
        <f t="shared" si="13"/>
        <v>31.847290640394093</v>
      </c>
      <c r="BQ41" s="1">
        <f t="shared" si="14"/>
        <v>27.931034482758619</v>
      </c>
      <c r="BR41" s="1">
        <f t="shared" si="15"/>
        <v>0</v>
      </c>
      <c r="BS41" s="1">
        <f t="shared" si="16"/>
        <v>48.275862068965516</v>
      </c>
      <c r="BT41" s="1">
        <f t="shared" si="17"/>
        <v>2.34375</v>
      </c>
      <c r="BU41" s="1">
        <f t="shared" si="17"/>
        <v>2.734375</v>
      </c>
      <c r="BV41" s="1">
        <f t="shared" si="18"/>
        <v>0</v>
      </c>
      <c r="BW41" s="1">
        <f t="shared" si="18"/>
        <v>0</v>
      </c>
    </row>
    <row r="42" spans="1:75" x14ac:dyDescent="0.25">
      <c r="A42" s="1" t="s">
        <v>121</v>
      </c>
      <c r="B42" s="1" t="s">
        <v>68</v>
      </c>
      <c r="C42" s="1" t="s">
        <v>91</v>
      </c>
      <c r="D42" s="1" t="s">
        <v>74</v>
      </c>
      <c r="F42" s="1">
        <v>1820.3125</v>
      </c>
      <c r="G42" s="1">
        <v>32.8125</v>
      </c>
      <c r="H42" s="1">
        <v>126.17187499999999</v>
      </c>
      <c r="I42" s="1">
        <v>288.671875</v>
      </c>
      <c r="J42" s="1">
        <v>162.5</v>
      </c>
      <c r="L42" s="1">
        <v>23.4375</v>
      </c>
      <c r="M42" s="1">
        <v>11.328125</v>
      </c>
      <c r="N42" s="1">
        <v>12.109375</v>
      </c>
      <c r="O42" s="1">
        <v>4.296875</v>
      </c>
      <c r="P42" s="1">
        <v>5.859375</v>
      </c>
      <c r="Q42" s="1">
        <v>2.734375</v>
      </c>
      <c r="R42" s="1">
        <v>85.9375</v>
      </c>
      <c r="S42" s="1">
        <v>82.8125</v>
      </c>
      <c r="T42" s="1">
        <v>40.234374999999986</v>
      </c>
      <c r="U42" s="1">
        <v>68.75</v>
      </c>
      <c r="V42" s="1">
        <v>39.0625</v>
      </c>
      <c r="W42" s="1">
        <v>10.15625</v>
      </c>
      <c r="X42" s="1" t="s">
        <v>75</v>
      </c>
      <c r="Y42" s="1">
        <v>86.71875</v>
      </c>
      <c r="Z42" s="1">
        <v>25</v>
      </c>
      <c r="AA42" s="1">
        <v>30.46875</v>
      </c>
      <c r="AB42" s="1">
        <v>1</v>
      </c>
      <c r="AC42" s="1" t="s">
        <v>76</v>
      </c>
      <c r="AD42" s="1" t="s">
        <v>77</v>
      </c>
      <c r="AE42" s="1" t="s">
        <v>78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937.5</v>
      </c>
      <c r="AN42" s="1">
        <v>438.28125</v>
      </c>
      <c r="AO42" s="1">
        <v>403.90625</v>
      </c>
      <c r="AP42" s="1" t="s">
        <v>79</v>
      </c>
      <c r="AQ42" s="1">
        <v>27.34375</v>
      </c>
      <c r="AR42" s="1">
        <v>18.359375</v>
      </c>
      <c r="AS42" s="1">
        <v>35.546875</v>
      </c>
      <c r="AT42" s="1">
        <v>15.625</v>
      </c>
      <c r="AU42" s="1">
        <v>15</v>
      </c>
      <c r="AV42" s="1">
        <v>17.578125</v>
      </c>
      <c r="AW42" s="1">
        <v>13.671875</v>
      </c>
      <c r="AX42" s="1">
        <v>5.46875</v>
      </c>
      <c r="AY42" s="1">
        <v>3.90625</v>
      </c>
      <c r="AZ42" s="1">
        <v>11.71875</v>
      </c>
      <c r="BA42" s="1">
        <v>3.90625</v>
      </c>
      <c r="BB42" s="1">
        <f t="shared" si="0"/>
        <v>55.476190476190474</v>
      </c>
      <c r="BC42" s="1">
        <f t="shared" si="1"/>
        <v>14.427244582043345</v>
      </c>
      <c r="BD42" s="1">
        <f t="shared" si="2"/>
        <v>6.3058186738836266</v>
      </c>
      <c r="BE42" s="1">
        <f t="shared" si="3"/>
        <v>20.990990990990991</v>
      </c>
      <c r="BF42" s="1">
        <f t="shared" si="4"/>
        <v>3.46875</v>
      </c>
      <c r="BG42" s="1">
        <f t="shared" si="24"/>
        <v>0.35135135135135137</v>
      </c>
      <c r="BH42" s="1">
        <f t="shared" si="5"/>
        <v>17.1875</v>
      </c>
      <c r="BI42" s="1">
        <f t="shared" si="6"/>
        <v>40.234374999999986</v>
      </c>
      <c r="BJ42" s="1">
        <f t="shared" si="23"/>
        <v>2</v>
      </c>
      <c r="BK42" s="1">
        <f t="shared" si="8"/>
        <v>0.93548387096774188</v>
      </c>
      <c r="BL42" s="1">
        <f t="shared" si="21"/>
        <v>0.30952380952380953</v>
      </c>
      <c r="BM42" s="1" t="e">
        <f t="shared" si="10"/>
        <v>#DIV/0!</v>
      </c>
      <c r="BN42" s="1">
        <f t="shared" si="11"/>
        <v>51.502145922746777</v>
      </c>
      <c r="BO42" s="1">
        <f t="shared" si="12"/>
        <v>11.666666666666666</v>
      </c>
      <c r="BP42" s="1">
        <f t="shared" si="13"/>
        <v>24.07725321888412</v>
      </c>
      <c r="BQ42" s="1">
        <f t="shared" si="14"/>
        <v>22.188841201716738</v>
      </c>
      <c r="BR42" s="1">
        <f t="shared" si="15"/>
        <v>0</v>
      </c>
      <c r="BS42" s="1">
        <f t="shared" si="16"/>
        <v>48.333333333333336</v>
      </c>
      <c r="BT42" s="1">
        <f t="shared" si="17"/>
        <v>-8.203125</v>
      </c>
      <c r="BU42" s="1">
        <f t="shared" si="17"/>
        <v>2.734375</v>
      </c>
      <c r="BV42" s="1">
        <f t="shared" si="18"/>
        <v>1</v>
      </c>
      <c r="BW42" s="1">
        <f t="shared" si="18"/>
        <v>0</v>
      </c>
    </row>
    <row r="43" spans="1:75" x14ac:dyDescent="0.25">
      <c r="A43" s="1" t="s">
        <v>122</v>
      </c>
      <c r="B43" s="1" t="s">
        <v>68</v>
      </c>
      <c r="C43" s="1" t="s">
        <v>73</v>
      </c>
      <c r="D43" s="1" t="s">
        <v>74</v>
      </c>
      <c r="F43" s="1">
        <v>1582.03125</v>
      </c>
      <c r="G43" s="1">
        <v>31.25</v>
      </c>
      <c r="H43" s="1">
        <v>125.78125000000001</v>
      </c>
      <c r="I43" s="1">
        <v>309.375</v>
      </c>
      <c r="J43" s="1">
        <v>183.59375</v>
      </c>
      <c r="L43" s="1">
        <v>22.65625</v>
      </c>
      <c r="M43" s="1">
        <v>12.109375</v>
      </c>
      <c r="N43" s="1">
        <v>10.546874999999998</v>
      </c>
      <c r="O43" s="1">
        <v>3.90625</v>
      </c>
      <c r="P43" s="1">
        <v>5.859375</v>
      </c>
      <c r="Q43" s="1">
        <v>3.90625</v>
      </c>
      <c r="R43" s="1">
        <v>94.921875</v>
      </c>
      <c r="S43" s="1">
        <v>81.640625</v>
      </c>
      <c r="T43" s="1">
        <v>30.859375000000007</v>
      </c>
      <c r="U43" s="1">
        <v>65.625</v>
      </c>
      <c r="V43" s="1">
        <v>34.765625</v>
      </c>
      <c r="W43" s="1">
        <v>8.59375</v>
      </c>
      <c r="X43" s="1" t="s">
        <v>75</v>
      </c>
      <c r="Y43" s="1">
        <v>67.96875</v>
      </c>
      <c r="Z43" s="1">
        <v>19.53125</v>
      </c>
      <c r="AA43" s="1">
        <v>20.3125</v>
      </c>
      <c r="AB43" s="1">
        <v>1</v>
      </c>
      <c r="AC43" s="1" t="s">
        <v>76</v>
      </c>
      <c r="AD43" s="1" t="s">
        <v>77</v>
      </c>
      <c r="AE43" s="1" t="s">
        <v>78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886.71875</v>
      </c>
      <c r="AN43" s="1">
        <v>453.90625</v>
      </c>
      <c r="AO43" s="1">
        <v>373.4375</v>
      </c>
      <c r="AP43" s="1" t="s">
        <v>79</v>
      </c>
      <c r="AQ43" s="1">
        <v>21.09375</v>
      </c>
      <c r="AR43" s="1">
        <v>17.1875</v>
      </c>
      <c r="AS43" s="1">
        <v>25</v>
      </c>
      <c r="AT43" s="1">
        <v>20.703125</v>
      </c>
      <c r="AU43" s="1">
        <v>17</v>
      </c>
      <c r="AV43" s="1">
        <v>16.40625</v>
      </c>
      <c r="AW43" s="1">
        <v>13.671875</v>
      </c>
      <c r="AX43" s="1">
        <v>5.859375</v>
      </c>
      <c r="AY43" s="1">
        <v>4.296875</v>
      </c>
      <c r="AZ43" s="1">
        <v>11.328125</v>
      </c>
      <c r="BA43" s="1">
        <v>3.90625</v>
      </c>
      <c r="BB43" s="1">
        <f t="shared" si="0"/>
        <v>50.625</v>
      </c>
      <c r="BC43" s="1">
        <f t="shared" si="1"/>
        <v>12.577639751552793</v>
      </c>
      <c r="BD43" s="1">
        <f t="shared" si="2"/>
        <v>5.1136363636363633</v>
      </c>
      <c r="BE43" s="1">
        <f t="shared" si="3"/>
        <v>23.275862068965516</v>
      </c>
      <c r="BF43" s="1">
        <f t="shared" si="4"/>
        <v>3.48</v>
      </c>
      <c r="BG43" s="1">
        <f t="shared" si="24"/>
        <v>0.2988505747126437</v>
      </c>
      <c r="BH43" s="1">
        <f t="shared" si="5"/>
        <v>29.296875</v>
      </c>
      <c r="BI43" s="1">
        <f t="shared" si="6"/>
        <v>30.859375000000014</v>
      </c>
      <c r="BJ43" s="1">
        <f t="shared" si="23"/>
        <v>2</v>
      </c>
      <c r="BK43" s="1">
        <f t="shared" si="8"/>
        <v>1.1481481481481484</v>
      </c>
      <c r="BL43" s="1">
        <f t="shared" si="21"/>
        <v>0.27500000000000002</v>
      </c>
      <c r="BM43" s="1" t="e">
        <f t="shared" si="10"/>
        <v>#DIV/0!</v>
      </c>
      <c r="BN43" s="1">
        <f t="shared" si="11"/>
        <v>56.049382716049379</v>
      </c>
      <c r="BO43" s="1">
        <f t="shared" si="12"/>
        <v>17.241379310344829</v>
      </c>
      <c r="BP43" s="1">
        <f t="shared" si="13"/>
        <v>28.691358024691361</v>
      </c>
      <c r="BQ43" s="1">
        <f t="shared" si="14"/>
        <v>23.60493827160494</v>
      </c>
      <c r="BR43" s="1">
        <f t="shared" si="15"/>
        <v>0</v>
      </c>
      <c r="BS43" s="1">
        <f t="shared" si="16"/>
        <v>53.448275862068961</v>
      </c>
      <c r="BT43" s="1">
        <f t="shared" si="17"/>
        <v>-3.90625</v>
      </c>
      <c r="BU43" s="1">
        <f t="shared" si="17"/>
        <v>-3.515625</v>
      </c>
      <c r="BV43" s="1">
        <f t="shared" si="18"/>
        <v>1</v>
      </c>
      <c r="BW43" s="1">
        <f t="shared" si="18"/>
        <v>1</v>
      </c>
    </row>
    <row r="44" spans="1:75" x14ac:dyDescent="0.25">
      <c r="A44" s="1" t="s">
        <v>123</v>
      </c>
      <c r="B44" s="1" t="s">
        <v>68</v>
      </c>
      <c r="C44" s="1" t="s">
        <v>73</v>
      </c>
      <c r="D44" s="1" t="s">
        <v>74</v>
      </c>
      <c r="F44" s="1">
        <v>1632.8125</v>
      </c>
      <c r="G44" s="1">
        <v>25.78125</v>
      </c>
      <c r="H44" s="1">
        <v>127.34375</v>
      </c>
      <c r="I44" s="1">
        <v>263.671875</v>
      </c>
      <c r="J44" s="1">
        <v>136.328125</v>
      </c>
      <c r="L44" s="1">
        <v>23.4375</v>
      </c>
      <c r="M44" s="1">
        <v>12.109375</v>
      </c>
      <c r="N44" s="1">
        <v>11.328125</v>
      </c>
      <c r="O44" s="1">
        <v>3.515625</v>
      </c>
      <c r="P44" s="1">
        <v>5.078125</v>
      </c>
      <c r="Q44" s="1">
        <v>3.515625</v>
      </c>
      <c r="R44" s="1">
        <v>115.234375</v>
      </c>
      <c r="S44" s="1">
        <v>94.921875</v>
      </c>
      <c r="T44" s="1">
        <v>12.109375000000005</v>
      </c>
      <c r="U44" s="1">
        <v>78.125</v>
      </c>
      <c r="V44" s="1">
        <v>45.703125</v>
      </c>
      <c r="W44" s="1">
        <v>6.640625</v>
      </c>
      <c r="X44" s="1" t="s">
        <v>75</v>
      </c>
      <c r="Y44" s="1">
        <v>66.796875</v>
      </c>
      <c r="Z44" s="1">
        <v>19.140625</v>
      </c>
      <c r="AA44" s="1">
        <v>30.078125</v>
      </c>
      <c r="AB44" s="1">
        <v>1</v>
      </c>
      <c r="AC44" s="1" t="s">
        <v>76</v>
      </c>
      <c r="AD44" s="1" t="s">
        <v>85</v>
      </c>
      <c r="AE44" s="1" t="s">
        <v>78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867.1875</v>
      </c>
      <c r="AN44" s="1">
        <v>417.1875</v>
      </c>
      <c r="AO44" s="1">
        <v>351.5625</v>
      </c>
      <c r="AP44" s="1" t="s">
        <v>79</v>
      </c>
      <c r="AQ44" s="1">
        <v>17.1875</v>
      </c>
      <c r="AR44" s="1">
        <v>15.625</v>
      </c>
      <c r="AS44" s="1">
        <v>16.796875</v>
      </c>
      <c r="AT44" s="1">
        <v>13.28125</v>
      </c>
      <c r="AU44" s="1">
        <v>18</v>
      </c>
      <c r="AV44" s="1">
        <v>18.359375</v>
      </c>
      <c r="AW44" s="1">
        <v>14.453125</v>
      </c>
      <c r="AX44" s="1">
        <v>5.46875</v>
      </c>
      <c r="AY44" s="1">
        <v>3.125</v>
      </c>
      <c r="AZ44" s="1">
        <v>10.9375</v>
      </c>
      <c r="BA44" s="1">
        <v>4.296875</v>
      </c>
      <c r="BB44" s="1">
        <f t="shared" si="0"/>
        <v>63.333333333333336</v>
      </c>
      <c r="BC44" s="1">
        <f t="shared" si="1"/>
        <v>12.822085889570552</v>
      </c>
      <c r="BD44" s="1">
        <f t="shared" si="2"/>
        <v>6.1925925925925922</v>
      </c>
      <c r="BE44" s="1">
        <f t="shared" si="3"/>
        <v>24.444444444444443</v>
      </c>
      <c r="BF44" s="1">
        <f t="shared" si="4"/>
        <v>3.489795918367347</v>
      </c>
      <c r="BG44" s="1">
        <f t="shared" si="24"/>
        <v>0.45029239766081869</v>
      </c>
      <c r="BH44" s="1">
        <f t="shared" si="5"/>
        <v>37.109375</v>
      </c>
      <c r="BI44" s="1">
        <f t="shared" si="6"/>
        <v>12.109375</v>
      </c>
      <c r="BJ44" s="1">
        <f t="shared" si="23"/>
        <v>2.1428571428571428</v>
      </c>
      <c r="BK44" s="1">
        <f t="shared" si="8"/>
        <v>1.0689655172413792</v>
      </c>
      <c r="BL44" s="1">
        <f t="shared" si="21"/>
        <v>0.25757575757575757</v>
      </c>
      <c r="BM44" s="1" t="e">
        <f t="shared" si="10"/>
        <v>#DIV/0!</v>
      </c>
      <c r="BN44" s="1">
        <f t="shared" si="11"/>
        <v>53.110047846889955</v>
      </c>
      <c r="BO44" s="1">
        <f t="shared" si="12"/>
        <v>15</v>
      </c>
      <c r="BP44" s="1">
        <f t="shared" si="13"/>
        <v>25.550239234449762</v>
      </c>
      <c r="BQ44" s="1">
        <f t="shared" si="14"/>
        <v>21.5311004784689</v>
      </c>
      <c r="BR44" s="1">
        <f t="shared" si="15"/>
        <v>0</v>
      </c>
      <c r="BS44" s="1">
        <f t="shared" si="16"/>
        <v>51.666666666666671</v>
      </c>
      <c r="BT44" s="1">
        <f t="shared" si="17"/>
        <v>0.390625</v>
      </c>
      <c r="BU44" s="1">
        <f t="shared" si="17"/>
        <v>2.34375</v>
      </c>
      <c r="BV44" s="1">
        <f t="shared" si="18"/>
        <v>0</v>
      </c>
      <c r="BW44" s="1">
        <f t="shared" si="18"/>
        <v>0</v>
      </c>
    </row>
    <row r="45" spans="1:75" x14ac:dyDescent="0.25">
      <c r="A45" s="1" t="s">
        <v>124</v>
      </c>
      <c r="B45" s="1" t="s">
        <v>68</v>
      </c>
      <c r="C45" s="1" t="s">
        <v>73</v>
      </c>
      <c r="D45" s="1" t="s">
        <v>74</v>
      </c>
      <c r="F45" s="1">
        <v>1808.59375</v>
      </c>
      <c r="G45" s="1">
        <v>29.6875</v>
      </c>
      <c r="H45" s="1">
        <v>128.90625</v>
      </c>
      <c r="I45" s="1">
        <v>343.75</v>
      </c>
      <c r="J45" s="1">
        <v>214.84375</v>
      </c>
      <c r="L45" s="1">
        <v>24.21875</v>
      </c>
      <c r="M45" s="1">
        <v>11.71875</v>
      </c>
      <c r="N45" s="1">
        <v>12.5</v>
      </c>
      <c r="O45" s="1">
        <v>3.125</v>
      </c>
      <c r="P45" s="1">
        <v>5.46875</v>
      </c>
      <c r="Q45" s="1">
        <v>3.125</v>
      </c>
      <c r="R45" s="1">
        <v>109.375</v>
      </c>
      <c r="S45" s="1">
        <v>98.4375</v>
      </c>
      <c r="T45" s="1">
        <v>19.53125</v>
      </c>
      <c r="U45" s="1">
        <v>79.296875</v>
      </c>
      <c r="V45" s="1">
        <v>47.265625</v>
      </c>
      <c r="W45" s="1">
        <v>10.15625</v>
      </c>
      <c r="X45" s="1" t="s">
        <v>75</v>
      </c>
      <c r="Y45" s="1">
        <v>73.828125</v>
      </c>
      <c r="Z45" s="1">
        <v>21.09375</v>
      </c>
      <c r="AA45" s="1" t="e">
        <v>#VALUE!</v>
      </c>
      <c r="AB45" s="1">
        <v>1</v>
      </c>
      <c r="AC45" s="1" t="s">
        <v>76</v>
      </c>
      <c r="AD45" s="1" t="s">
        <v>77</v>
      </c>
      <c r="AE45" s="1" t="s">
        <v>78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937.5</v>
      </c>
      <c r="AN45" s="1">
        <v>427.734375</v>
      </c>
      <c r="AO45" s="1">
        <v>325.390625</v>
      </c>
      <c r="AP45" s="1" t="s">
        <v>79</v>
      </c>
      <c r="AQ45" s="1" t="e">
        <v>#VALUE!</v>
      </c>
      <c r="AR45" s="1" t="e">
        <v>#VALUE!</v>
      </c>
      <c r="AS45" s="1" t="e">
        <v>#VALUE!</v>
      </c>
      <c r="AT45" s="1" t="e">
        <v>#VALUE!</v>
      </c>
      <c r="AU45" s="1">
        <v>13</v>
      </c>
      <c r="AV45" s="1">
        <v>17.1875</v>
      </c>
      <c r="AW45" s="1">
        <v>13.671875</v>
      </c>
      <c r="AX45" s="1">
        <v>6.640625</v>
      </c>
      <c r="AY45" s="1">
        <v>3.90625</v>
      </c>
      <c r="AZ45" s="1">
        <v>10.15625</v>
      </c>
      <c r="BA45" s="1">
        <v>3.125</v>
      </c>
      <c r="BB45" s="1">
        <f t="shared" si="0"/>
        <v>60.921052631578945</v>
      </c>
      <c r="BC45" s="1">
        <f t="shared" si="1"/>
        <v>14.030303030303031</v>
      </c>
      <c r="BD45" s="1">
        <f t="shared" si="2"/>
        <v>5.2613636363636367</v>
      </c>
      <c r="BE45" s="1">
        <f t="shared" si="3"/>
        <v>24.497354497354497</v>
      </c>
      <c r="BF45" s="1">
        <f t="shared" si="4"/>
        <v>3.5</v>
      </c>
      <c r="BH45" s="1">
        <f t="shared" si="5"/>
        <v>30.078125</v>
      </c>
      <c r="BI45" s="1">
        <f t="shared" si="6"/>
        <v>19.53125</v>
      </c>
      <c r="BJ45" s="1">
        <f t="shared" si="23"/>
        <v>2.3846153846153846</v>
      </c>
      <c r="BK45" s="1">
        <f t="shared" si="8"/>
        <v>0.9375</v>
      </c>
      <c r="BL45" s="1">
        <f t="shared" si="21"/>
        <v>0.34210526315789475</v>
      </c>
      <c r="BM45" s="1" t="e">
        <f t="shared" si="10"/>
        <v>#DIV/0!</v>
      </c>
      <c r="BN45" s="1">
        <f t="shared" si="11"/>
        <v>51.835853131749467</v>
      </c>
      <c r="BO45" s="1">
        <f t="shared" si="12"/>
        <v>12.903225806451612</v>
      </c>
      <c r="BP45" s="1">
        <f t="shared" si="13"/>
        <v>23.650107991360692</v>
      </c>
      <c r="BQ45" s="1">
        <f t="shared" si="14"/>
        <v>17.99136069114471</v>
      </c>
      <c r="BR45" s="1">
        <f t="shared" si="15"/>
        <v>0</v>
      </c>
      <c r="BS45" s="1">
        <f t="shared" si="16"/>
        <v>48.387096774193552</v>
      </c>
      <c r="BV45" s="1">
        <f t="shared" si="18"/>
        <v>0</v>
      </c>
      <c r="BW45" s="1">
        <f t="shared" si="18"/>
        <v>0</v>
      </c>
    </row>
    <row r="46" spans="1:75" x14ac:dyDescent="0.25">
      <c r="A46" s="1" t="s">
        <v>125</v>
      </c>
      <c r="B46" s="1" t="s">
        <v>68</v>
      </c>
      <c r="C46" s="1" t="s">
        <v>73</v>
      </c>
      <c r="D46" s="1" t="s">
        <v>74</v>
      </c>
      <c r="F46" s="1">
        <v>1847.65625</v>
      </c>
      <c r="G46" s="1">
        <v>28.90625</v>
      </c>
      <c r="H46" s="1">
        <v>132.421875</v>
      </c>
      <c r="I46" s="1">
        <v>313.28124999999994</v>
      </c>
      <c r="J46" s="1">
        <v>180.859375</v>
      </c>
      <c r="L46" s="1">
        <v>23.4375</v>
      </c>
      <c r="M46" s="1">
        <v>12.5</v>
      </c>
      <c r="N46" s="1">
        <v>10.9375</v>
      </c>
      <c r="O46" s="1">
        <v>3.125</v>
      </c>
      <c r="P46" s="1">
        <v>5.859375</v>
      </c>
      <c r="Q46" s="1">
        <v>3.125</v>
      </c>
      <c r="R46" s="1">
        <v>108.203125</v>
      </c>
      <c r="S46" s="1">
        <v>91.015625</v>
      </c>
      <c r="T46" s="1">
        <v>24.218749999999996</v>
      </c>
      <c r="U46" s="1">
        <v>74.21875</v>
      </c>
      <c r="V46" s="1">
        <v>40.625</v>
      </c>
      <c r="W46" s="1">
        <v>9.375</v>
      </c>
      <c r="X46" s="1" t="s">
        <v>75</v>
      </c>
      <c r="Y46" s="1">
        <v>76.5625</v>
      </c>
      <c r="Z46" s="1">
        <v>21.875</v>
      </c>
      <c r="AA46" s="1">
        <v>21.484375</v>
      </c>
      <c r="AB46" s="1">
        <v>1</v>
      </c>
      <c r="AC46" s="1" t="s">
        <v>76</v>
      </c>
      <c r="AD46" s="1" t="s">
        <v>77</v>
      </c>
      <c r="AE46" s="1" t="s">
        <v>78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925.78125</v>
      </c>
      <c r="AN46" s="1">
        <v>476.5625</v>
      </c>
      <c r="AO46" s="1">
        <v>521.875</v>
      </c>
      <c r="AP46" s="1" t="s">
        <v>79</v>
      </c>
      <c r="AQ46" s="1" t="e">
        <v>#VALUE!</v>
      </c>
      <c r="AR46" s="1" t="e">
        <v>#VALUE!</v>
      </c>
      <c r="AS46" s="1" t="e">
        <v>#VALUE!</v>
      </c>
      <c r="AT46" s="1" t="e">
        <v>#VALUE!</v>
      </c>
      <c r="AU46" s="1">
        <v>9</v>
      </c>
      <c r="AV46" s="1">
        <v>17.578125</v>
      </c>
      <c r="AW46" s="1">
        <v>15.234375</v>
      </c>
      <c r="AX46" s="1">
        <v>5.859375</v>
      </c>
      <c r="AY46" s="1">
        <v>3.90625</v>
      </c>
      <c r="AZ46" s="1">
        <v>9.375</v>
      </c>
      <c r="BA46" s="1">
        <v>4.6875</v>
      </c>
      <c r="BB46" s="1">
        <f t="shared" si="0"/>
        <v>63.918918918918919</v>
      </c>
      <c r="BC46" s="1">
        <f t="shared" si="1"/>
        <v>13.952802359882005</v>
      </c>
      <c r="BD46" s="1">
        <f t="shared" si="2"/>
        <v>5.8977556109725695</v>
      </c>
      <c r="BE46" s="1">
        <f t="shared" si="3"/>
        <v>24.132653061224488</v>
      </c>
      <c r="BF46" s="1">
        <f t="shared" si="4"/>
        <v>3.5</v>
      </c>
      <c r="BG46" s="1">
        <f t="shared" ref="BG46:BG53" si="25">AA46/Y46</f>
        <v>0.28061224489795916</v>
      </c>
      <c r="BH46" s="1">
        <f t="shared" si="5"/>
        <v>33.984375</v>
      </c>
      <c r="BI46" s="1">
        <f t="shared" si="6"/>
        <v>24.21875</v>
      </c>
      <c r="BJ46" s="1">
        <f t="shared" si="23"/>
        <v>2.5</v>
      </c>
      <c r="BK46" s="1">
        <f t="shared" si="8"/>
        <v>1.1428571428571428</v>
      </c>
      <c r="BL46" s="1">
        <f t="shared" si="21"/>
        <v>0.32432432432432434</v>
      </c>
      <c r="BM46" s="1" t="e">
        <f t="shared" si="10"/>
        <v>#DIV/0!</v>
      </c>
      <c r="BN46" s="1">
        <f t="shared" si="11"/>
        <v>50.105708245243129</v>
      </c>
      <c r="BO46" s="1">
        <f t="shared" si="12"/>
        <v>13.333333333333334</v>
      </c>
      <c r="BP46" s="1">
        <f t="shared" si="13"/>
        <v>25.792811839323466</v>
      </c>
      <c r="BQ46" s="1">
        <f t="shared" si="14"/>
        <v>28.245243128964059</v>
      </c>
      <c r="BR46" s="1">
        <f t="shared" si="15"/>
        <v>0</v>
      </c>
      <c r="BS46" s="1">
        <f t="shared" si="16"/>
        <v>53.333333333333336</v>
      </c>
      <c r="BV46" s="1">
        <f t="shared" si="18"/>
        <v>0</v>
      </c>
      <c r="BW46" s="1">
        <f t="shared" si="18"/>
        <v>0</v>
      </c>
    </row>
    <row r="47" spans="1:75" x14ac:dyDescent="0.25">
      <c r="A47" s="1" t="s">
        <v>126</v>
      </c>
      <c r="B47" s="1" t="s">
        <v>68</v>
      </c>
      <c r="C47" s="1" t="s">
        <v>73</v>
      </c>
      <c r="D47" s="1" t="s">
        <v>74</v>
      </c>
      <c r="F47" s="1">
        <v>1933.59375</v>
      </c>
      <c r="G47" s="1">
        <v>29.6875</v>
      </c>
      <c r="H47" s="1">
        <v>124.21875</v>
      </c>
      <c r="I47" s="1">
        <v>286.71875</v>
      </c>
      <c r="J47" s="1">
        <v>162.5</v>
      </c>
      <c r="L47" s="1">
        <v>23.046875</v>
      </c>
      <c r="M47" s="1">
        <v>11.328125</v>
      </c>
      <c r="N47" s="1">
        <v>11.718750000000002</v>
      </c>
      <c r="O47" s="1">
        <v>3.90625</v>
      </c>
      <c r="P47" s="1">
        <v>5.46875</v>
      </c>
      <c r="Q47" s="1">
        <v>3.90625</v>
      </c>
      <c r="R47" s="1">
        <v>105.46875</v>
      </c>
      <c r="S47" s="1">
        <v>96.484375</v>
      </c>
      <c r="T47" s="1">
        <v>18.750000000000004</v>
      </c>
      <c r="U47" s="1">
        <v>78.125</v>
      </c>
      <c r="V47" s="1">
        <v>44.53125</v>
      </c>
      <c r="W47" s="1">
        <v>8.59375</v>
      </c>
      <c r="X47" s="1" t="s">
        <v>75</v>
      </c>
      <c r="Y47" s="1">
        <v>76.5625</v>
      </c>
      <c r="Z47" s="1">
        <v>21.875</v>
      </c>
      <c r="AA47" s="1">
        <v>19.53125</v>
      </c>
      <c r="AB47" s="1">
        <v>1</v>
      </c>
      <c r="AC47" s="1" t="s">
        <v>76</v>
      </c>
      <c r="AD47" s="1" t="s">
        <v>77</v>
      </c>
      <c r="AE47" s="1" t="s">
        <v>78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1046.875</v>
      </c>
      <c r="AN47" s="1">
        <v>414.84375</v>
      </c>
      <c r="AO47" s="1">
        <v>404.6875</v>
      </c>
      <c r="AP47" s="1" t="s">
        <v>79</v>
      </c>
      <c r="AQ47" s="1">
        <v>21.875</v>
      </c>
      <c r="AR47" s="1">
        <v>17.578125</v>
      </c>
      <c r="AS47" s="1">
        <v>32.8125</v>
      </c>
      <c r="AT47" s="1">
        <v>17.1875</v>
      </c>
      <c r="AU47" s="1">
        <v>8</v>
      </c>
      <c r="AV47" s="1">
        <v>19.140625</v>
      </c>
      <c r="AW47" s="1">
        <v>16.015625</v>
      </c>
      <c r="AX47" s="1">
        <v>7.03125</v>
      </c>
      <c r="AY47" s="1">
        <v>3.90625</v>
      </c>
      <c r="AZ47" s="1">
        <v>11.71875</v>
      </c>
      <c r="BA47" s="1">
        <v>3.90625</v>
      </c>
      <c r="BB47" s="1">
        <f t="shared" si="0"/>
        <v>65.131578947368425</v>
      </c>
      <c r="BC47" s="1">
        <f t="shared" si="1"/>
        <v>15.566037735849056</v>
      </c>
      <c r="BD47" s="1">
        <f t="shared" si="2"/>
        <v>6.7438692098092643</v>
      </c>
      <c r="BE47" s="1">
        <f t="shared" si="3"/>
        <v>25.255102040816325</v>
      </c>
      <c r="BF47" s="1">
        <f t="shared" si="4"/>
        <v>3.5</v>
      </c>
      <c r="BG47" s="1">
        <f t="shared" si="25"/>
        <v>0.25510204081632654</v>
      </c>
      <c r="BH47" s="1">
        <f t="shared" si="5"/>
        <v>27.34375</v>
      </c>
      <c r="BI47" s="1">
        <f t="shared" si="6"/>
        <v>18.75</v>
      </c>
      <c r="BJ47" s="1">
        <f t="shared" si="23"/>
        <v>1.9666666666666666</v>
      </c>
      <c r="BK47" s="1">
        <f t="shared" si="8"/>
        <v>0.96666666666666656</v>
      </c>
      <c r="BL47" s="1">
        <f t="shared" si="21"/>
        <v>0.28947368421052633</v>
      </c>
      <c r="BM47" s="1" t="e">
        <f t="shared" si="10"/>
        <v>#DIV/0!</v>
      </c>
      <c r="BN47" s="1">
        <f t="shared" si="11"/>
        <v>54.141414141414145</v>
      </c>
      <c r="BO47" s="1">
        <f t="shared" si="12"/>
        <v>16.949152542372879</v>
      </c>
      <c r="BP47" s="1">
        <f t="shared" si="13"/>
        <v>21.454545454545453</v>
      </c>
      <c r="BQ47" s="1">
        <f t="shared" si="14"/>
        <v>20.929292929292927</v>
      </c>
      <c r="BR47" s="1">
        <f t="shared" si="15"/>
        <v>0</v>
      </c>
      <c r="BS47" s="1">
        <f t="shared" si="16"/>
        <v>49.152542372881356</v>
      </c>
      <c r="BT47" s="1">
        <f t="shared" si="17"/>
        <v>-10.9375</v>
      </c>
      <c r="BU47" s="1">
        <f t="shared" si="17"/>
        <v>0.390625</v>
      </c>
      <c r="BV47" s="1">
        <f t="shared" si="18"/>
        <v>1</v>
      </c>
      <c r="BW47" s="1">
        <f t="shared" si="18"/>
        <v>0</v>
      </c>
    </row>
    <row r="48" spans="1:75" x14ac:dyDescent="0.25">
      <c r="A48" s="1" t="s">
        <v>127</v>
      </c>
      <c r="B48" s="1" t="s">
        <v>68</v>
      </c>
      <c r="C48" s="1" t="s">
        <v>73</v>
      </c>
      <c r="D48" s="1" t="s">
        <v>74</v>
      </c>
      <c r="F48" s="1">
        <v>1656.25</v>
      </c>
      <c r="G48" s="1">
        <v>30.46875</v>
      </c>
      <c r="H48" s="1">
        <v>117.1875</v>
      </c>
      <c r="I48" s="1">
        <v>288.28125</v>
      </c>
      <c r="J48" s="1">
        <v>171.09375</v>
      </c>
      <c r="L48" s="1">
        <v>23.4375</v>
      </c>
      <c r="M48" s="1">
        <v>11.71875</v>
      </c>
      <c r="N48" s="1">
        <v>11.71875</v>
      </c>
      <c r="O48" s="1">
        <v>3.515625</v>
      </c>
      <c r="P48" s="1">
        <v>5.46875</v>
      </c>
      <c r="Q48" s="1">
        <v>3.90625</v>
      </c>
      <c r="R48" s="1">
        <v>94.53125</v>
      </c>
      <c r="S48" s="1">
        <v>84.765625</v>
      </c>
      <c r="T48" s="1">
        <v>22.656250000000004</v>
      </c>
      <c r="U48" s="1">
        <v>71.09375</v>
      </c>
      <c r="V48" s="1">
        <v>39.0625</v>
      </c>
      <c r="W48" s="1">
        <v>8.984375</v>
      </c>
      <c r="X48" s="1" t="s">
        <v>75</v>
      </c>
      <c r="Y48" s="1">
        <v>79.6875</v>
      </c>
      <c r="Z48" s="1">
        <v>22.65625</v>
      </c>
      <c r="AA48" s="1">
        <v>26.953125</v>
      </c>
      <c r="AB48" s="1">
        <v>1</v>
      </c>
      <c r="AC48" s="1" t="s">
        <v>76</v>
      </c>
      <c r="AD48" s="1" t="s">
        <v>77</v>
      </c>
      <c r="AE48" s="1" t="s">
        <v>78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875</v>
      </c>
      <c r="AN48" s="1">
        <v>410.15625</v>
      </c>
      <c r="AO48" s="1">
        <v>373.4375</v>
      </c>
      <c r="AP48" s="1" t="s">
        <v>128</v>
      </c>
      <c r="AQ48" s="1" t="e">
        <v>#VALUE!</v>
      </c>
      <c r="AR48" s="1" t="e">
        <v>#VALUE!</v>
      </c>
      <c r="AS48" s="1">
        <v>17.1875</v>
      </c>
      <c r="AT48" s="1">
        <v>13.28125</v>
      </c>
      <c r="AU48" s="1">
        <v>12</v>
      </c>
      <c r="AV48" s="1">
        <v>15.234375</v>
      </c>
      <c r="AW48" s="1">
        <v>13.28125</v>
      </c>
      <c r="AX48" s="1">
        <v>5.46875</v>
      </c>
      <c r="AY48" s="1">
        <v>3.125</v>
      </c>
      <c r="AZ48" s="1">
        <v>10.546875</v>
      </c>
      <c r="BA48" s="1">
        <v>3.515625</v>
      </c>
      <c r="BB48" s="1">
        <f t="shared" si="0"/>
        <v>54.358974358974358</v>
      </c>
      <c r="BC48" s="1">
        <f t="shared" si="1"/>
        <v>14.133333333333333</v>
      </c>
      <c r="BD48" s="1">
        <f t="shared" si="2"/>
        <v>5.7452574525745259</v>
      </c>
      <c r="BE48" s="1">
        <f t="shared" si="3"/>
        <v>20.784313725490197</v>
      </c>
      <c r="BF48" s="1">
        <f t="shared" si="4"/>
        <v>3.5172413793103448</v>
      </c>
      <c r="BG48" s="1">
        <f t="shared" si="25"/>
        <v>0.33823529411764708</v>
      </c>
      <c r="BH48" s="1">
        <f t="shared" si="5"/>
        <v>23.4375</v>
      </c>
      <c r="BI48" s="1">
        <f t="shared" si="6"/>
        <v>22.65625</v>
      </c>
      <c r="BJ48" s="1">
        <f t="shared" si="23"/>
        <v>2.2222222222222223</v>
      </c>
      <c r="BK48" s="1">
        <f t="shared" si="8"/>
        <v>1</v>
      </c>
      <c r="BL48" s="1">
        <f t="shared" si="21"/>
        <v>0.29487179487179488</v>
      </c>
      <c r="BM48" s="1" t="e">
        <f t="shared" si="10"/>
        <v>#DIV/0!</v>
      </c>
      <c r="BN48" s="1">
        <f t="shared" si="11"/>
        <v>52.830188679245282</v>
      </c>
      <c r="BO48" s="1">
        <f t="shared" si="12"/>
        <v>16.666666666666664</v>
      </c>
      <c r="BP48" s="1">
        <f t="shared" si="13"/>
        <v>24.764150943396228</v>
      </c>
      <c r="BQ48" s="1">
        <f t="shared" si="14"/>
        <v>22.547169811320757</v>
      </c>
      <c r="BR48" s="1">
        <f t="shared" si="15"/>
        <v>0</v>
      </c>
      <c r="BS48" s="1">
        <f t="shared" si="16"/>
        <v>50</v>
      </c>
      <c r="BV48" s="1">
        <f t="shared" si="18"/>
        <v>0</v>
      </c>
      <c r="BW48" s="1">
        <f t="shared" si="18"/>
        <v>0</v>
      </c>
    </row>
    <row r="49" spans="1:75" x14ac:dyDescent="0.25">
      <c r="A49" s="1" t="s">
        <v>129</v>
      </c>
      <c r="B49" s="1" t="s">
        <v>68</v>
      </c>
      <c r="C49" s="1" t="s">
        <v>91</v>
      </c>
      <c r="D49" s="1" t="s">
        <v>74</v>
      </c>
      <c r="F49" s="1">
        <v>1663.5200000000002</v>
      </c>
      <c r="G49" s="1">
        <v>29.273999999999997</v>
      </c>
      <c r="H49" s="1">
        <v>106.19</v>
      </c>
      <c r="I49" s="1">
        <v>278.964</v>
      </c>
      <c r="J49" s="1">
        <v>172.774</v>
      </c>
      <c r="L49" s="1">
        <v>22.099</v>
      </c>
      <c r="M49" s="1">
        <v>10.906000000000001</v>
      </c>
      <c r="N49" s="1">
        <v>11.193000000000001</v>
      </c>
      <c r="O49" s="1">
        <v>3.1570000000000005</v>
      </c>
      <c r="P49" s="1">
        <v>5.1660000000000004</v>
      </c>
      <c r="Q49" s="1">
        <v>2.87</v>
      </c>
      <c r="R49" s="1">
        <v>89.543999999999997</v>
      </c>
      <c r="S49" s="1">
        <v>79.786000000000001</v>
      </c>
      <c r="T49" s="1">
        <v>16.646000000000004</v>
      </c>
      <c r="U49" s="1">
        <v>72.037000000000006</v>
      </c>
      <c r="V49" s="1">
        <v>38.458000000000006</v>
      </c>
      <c r="W49" s="1">
        <v>10.332000000000001</v>
      </c>
      <c r="X49" s="1" t="s">
        <v>75</v>
      </c>
      <c r="Y49" s="1">
        <v>84.952000000000012</v>
      </c>
      <c r="Z49" s="1">
        <v>24.108000000000001</v>
      </c>
      <c r="AA49" s="1">
        <v>20.664000000000001</v>
      </c>
      <c r="AB49" s="1">
        <v>1</v>
      </c>
      <c r="AC49" s="1" t="s">
        <v>76</v>
      </c>
      <c r="AD49" s="1" t="s">
        <v>77</v>
      </c>
      <c r="AE49" s="1" t="s">
        <v>78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816.96</v>
      </c>
      <c r="AN49" s="1">
        <v>432.50899999999996</v>
      </c>
      <c r="AO49" s="1">
        <v>353.584</v>
      </c>
      <c r="AP49" s="1" t="s">
        <v>79</v>
      </c>
      <c r="AQ49" s="1">
        <v>23.821000000000002</v>
      </c>
      <c r="AR49" s="1">
        <v>16.071999999999999</v>
      </c>
      <c r="AS49" s="1">
        <v>20.09</v>
      </c>
      <c r="AT49" s="1">
        <v>15.498000000000001</v>
      </c>
      <c r="AU49" s="1">
        <v>13</v>
      </c>
      <c r="AV49" s="1">
        <v>15.498000000000001</v>
      </c>
      <c r="AW49" s="1">
        <v>14.924000000000001</v>
      </c>
      <c r="AX49" s="1">
        <v>4.5920000000000005</v>
      </c>
      <c r="AY49" s="1">
        <v>4.0179999999999998</v>
      </c>
      <c r="AZ49" s="1">
        <v>10.332000000000001</v>
      </c>
      <c r="BA49" s="1">
        <v>3.444</v>
      </c>
      <c r="BB49" s="1">
        <f t="shared" si="0"/>
        <v>56.825852292136382</v>
      </c>
      <c r="BC49" s="1">
        <f t="shared" si="1"/>
        <v>15.665505226480839</v>
      </c>
      <c r="BD49" s="1">
        <f t="shared" si="2"/>
        <v>5.963206722014311</v>
      </c>
      <c r="BE49" s="1">
        <f t="shared" si="3"/>
        <v>19.581881533101043</v>
      </c>
      <c r="BF49" s="1">
        <f t="shared" si="4"/>
        <v>3.5238095238095242</v>
      </c>
      <c r="BG49" s="1">
        <f t="shared" si="25"/>
        <v>0.24324324324324323</v>
      </c>
      <c r="BH49" s="1">
        <f t="shared" si="5"/>
        <v>17.506999999999991</v>
      </c>
      <c r="BI49" s="1">
        <f t="shared" si="6"/>
        <v>16.646000000000001</v>
      </c>
      <c r="BJ49" s="1">
        <f t="shared" si="23"/>
        <v>2.1388888888888888</v>
      </c>
      <c r="BK49" s="1">
        <f t="shared" si="8"/>
        <v>0.97435897435897434</v>
      </c>
      <c r="BL49" s="1">
        <f t="shared" si="21"/>
        <v>0.35294117647058831</v>
      </c>
      <c r="BM49" s="1" t="e">
        <f t="shared" si="10"/>
        <v>#DIV/0!</v>
      </c>
      <c r="BN49" s="1">
        <f t="shared" si="11"/>
        <v>49.110320284697508</v>
      </c>
      <c r="BO49" s="1">
        <f t="shared" si="12"/>
        <v>12.987012987012989</v>
      </c>
      <c r="BP49" s="1">
        <f t="shared" si="13"/>
        <v>25.999627296335476</v>
      </c>
      <c r="BQ49" s="1">
        <f t="shared" si="14"/>
        <v>21.255169760507837</v>
      </c>
      <c r="BR49" s="1">
        <f t="shared" si="15"/>
        <v>0</v>
      </c>
      <c r="BS49" s="1">
        <f t="shared" si="16"/>
        <v>49.350649350649348</v>
      </c>
      <c r="BT49" s="1">
        <f t="shared" si="17"/>
        <v>3.7310000000000016</v>
      </c>
      <c r="BU49" s="1">
        <f t="shared" si="17"/>
        <v>0.57399999999999807</v>
      </c>
      <c r="BV49" s="1">
        <f t="shared" si="18"/>
        <v>0</v>
      </c>
      <c r="BW49" s="1">
        <f t="shared" si="18"/>
        <v>0</v>
      </c>
    </row>
    <row r="50" spans="1:75" x14ac:dyDescent="0.25">
      <c r="A50" s="1" t="s">
        <v>130</v>
      </c>
      <c r="B50" s="1" t="s">
        <v>68</v>
      </c>
      <c r="C50" s="1" t="s">
        <v>73</v>
      </c>
      <c r="D50" s="1" t="s">
        <v>74</v>
      </c>
      <c r="F50" s="1">
        <v>1507.8125</v>
      </c>
      <c r="G50" s="1">
        <v>27.734375</v>
      </c>
      <c r="H50" s="1">
        <v>116.40625</v>
      </c>
      <c r="I50" s="1">
        <v>263.671875</v>
      </c>
      <c r="J50" s="1">
        <v>147.265625</v>
      </c>
      <c r="L50" s="1">
        <v>24.21875</v>
      </c>
      <c r="M50" s="1">
        <v>12.5</v>
      </c>
      <c r="N50" s="1">
        <v>11.71875</v>
      </c>
      <c r="O50" s="1">
        <v>3.515625</v>
      </c>
      <c r="P50" s="1">
        <v>6.25</v>
      </c>
      <c r="Q50" s="1">
        <v>3.125</v>
      </c>
      <c r="R50" s="1">
        <v>128.515625</v>
      </c>
      <c r="S50" s="1">
        <v>96.484375</v>
      </c>
      <c r="T50" s="1">
        <v>-12.109374999999991</v>
      </c>
      <c r="U50" s="1">
        <v>76.5625</v>
      </c>
      <c r="V50" s="1">
        <v>46.484375</v>
      </c>
      <c r="W50" s="1">
        <v>8.59375</v>
      </c>
      <c r="X50" s="1" t="s">
        <v>75</v>
      </c>
      <c r="Y50" s="1">
        <v>63.671875</v>
      </c>
      <c r="Z50" s="1">
        <v>17.96875</v>
      </c>
      <c r="AA50" s="1">
        <v>22.265625</v>
      </c>
      <c r="AB50" s="1">
        <v>1</v>
      </c>
      <c r="AC50" s="1" t="s">
        <v>76</v>
      </c>
      <c r="AD50" s="1" t="s">
        <v>77</v>
      </c>
      <c r="AE50" s="1" t="s">
        <v>78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789.0625</v>
      </c>
      <c r="AN50" s="1">
        <v>333.203125</v>
      </c>
      <c r="AO50" s="1">
        <v>266.40625</v>
      </c>
      <c r="AP50" s="1" t="s">
        <v>79</v>
      </c>
      <c r="AQ50" s="1">
        <v>24.21875</v>
      </c>
      <c r="AR50" s="1">
        <v>14.0625</v>
      </c>
      <c r="AS50" s="1">
        <v>25.390625</v>
      </c>
      <c r="AT50" s="1">
        <v>16.015625</v>
      </c>
      <c r="AU50" s="1">
        <v>18</v>
      </c>
      <c r="AV50" s="1">
        <v>16.015625</v>
      </c>
      <c r="AW50" s="1">
        <v>13.671875</v>
      </c>
      <c r="AX50" s="1">
        <v>5.46875</v>
      </c>
      <c r="AY50" s="1">
        <v>3.90625</v>
      </c>
      <c r="AZ50" s="1">
        <v>10.9375</v>
      </c>
      <c r="BA50" s="1">
        <v>3.515625</v>
      </c>
      <c r="BB50" s="1">
        <f t="shared" si="0"/>
        <v>54.366197183098592</v>
      </c>
      <c r="BC50" s="1">
        <f t="shared" si="1"/>
        <v>12.953020134228188</v>
      </c>
      <c r="BD50" s="1">
        <f t="shared" si="2"/>
        <v>5.7185185185185183</v>
      </c>
      <c r="BE50" s="1">
        <f t="shared" si="3"/>
        <v>23.680981595092025</v>
      </c>
      <c r="BF50" s="1">
        <f t="shared" si="4"/>
        <v>3.5434782608695654</v>
      </c>
      <c r="BG50" s="1">
        <f t="shared" si="25"/>
        <v>0.34969325153374231</v>
      </c>
      <c r="BH50" s="1">
        <f t="shared" si="5"/>
        <v>51.953125</v>
      </c>
      <c r="BI50" s="1">
        <f t="shared" si="6"/>
        <v>-12.109375</v>
      </c>
      <c r="BJ50" s="1">
        <f t="shared" si="23"/>
        <v>2.2142857142857144</v>
      </c>
      <c r="BK50" s="1">
        <f t="shared" si="8"/>
        <v>1.0666666666666667</v>
      </c>
      <c r="BL50" s="1">
        <f t="shared" si="21"/>
        <v>0.30985915492957744</v>
      </c>
      <c r="BM50" s="1" t="e">
        <f t="shared" si="10"/>
        <v>#DIV/0!</v>
      </c>
      <c r="BN50" s="1">
        <f t="shared" si="11"/>
        <v>52.331606217616574</v>
      </c>
      <c r="BO50" s="1">
        <f t="shared" si="12"/>
        <v>12.903225806451612</v>
      </c>
      <c r="BP50" s="1">
        <f t="shared" si="13"/>
        <v>22.098445595854923</v>
      </c>
      <c r="BQ50" s="1">
        <f t="shared" si="14"/>
        <v>17.668393782383422</v>
      </c>
      <c r="BR50" s="1">
        <f t="shared" si="15"/>
        <v>0</v>
      </c>
      <c r="BS50" s="1">
        <f t="shared" si="16"/>
        <v>51.612903225806448</v>
      </c>
      <c r="BT50" s="1">
        <f t="shared" si="17"/>
        <v>-1.171875</v>
      </c>
      <c r="BU50" s="1">
        <f t="shared" si="17"/>
        <v>-1.953125</v>
      </c>
      <c r="BV50" s="1">
        <f t="shared" si="18"/>
        <v>1</v>
      </c>
      <c r="BW50" s="1">
        <f t="shared" si="18"/>
        <v>1</v>
      </c>
    </row>
    <row r="51" spans="1:75" x14ac:dyDescent="0.25">
      <c r="A51" s="1" t="s">
        <v>131</v>
      </c>
      <c r="B51" s="1" t="s">
        <v>68</v>
      </c>
      <c r="C51" s="1" t="s">
        <v>73</v>
      </c>
      <c r="D51" s="1" t="s">
        <v>74</v>
      </c>
      <c r="F51" s="1">
        <v>1996.09375</v>
      </c>
      <c r="G51" s="1">
        <v>33.203125</v>
      </c>
      <c r="H51" s="1">
        <v>132.421875</v>
      </c>
      <c r="I51" s="1">
        <v>369.140625</v>
      </c>
      <c r="J51" s="1">
        <v>236.71875</v>
      </c>
      <c r="L51" s="1">
        <v>24.21875</v>
      </c>
      <c r="M51" s="1">
        <v>12.5</v>
      </c>
      <c r="N51" s="1">
        <v>11.71875</v>
      </c>
      <c r="O51" s="1">
        <v>3.125</v>
      </c>
      <c r="P51" s="1">
        <v>5.859375</v>
      </c>
      <c r="Q51" s="1">
        <v>3.125</v>
      </c>
      <c r="R51" s="1">
        <v>116.015625</v>
      </c>
      <c r="S51" s="1">
        <v>96.484375</v>
      </c>
      <c r="T51" s="1">
        <v>16.406249999999996</v>
      </c>
      <c r="U51" s="1">
        <v>80.078125</v>
      </c>
      <c r="V51" s="1">
        <v>46.875</v>
      </c>
      <c r="W51" s="1">
        <v>11.328125</v>
      </c>
      <c r="X51" s="1" t="s">
        <v>75</v>
      </c>
      <c r="Y51" s="1">
        <v>87.5</v>
      </c>
      <c r="Z51" s="1">
        <v>24.609375</v>
      </c>
      <c r="AA51" s="1">
        <v>23.4375</v>
      </c>
      <c r="AB51" s="1">
        <v>1</v>
      </c>
      <c r="AC51" s="1" t="s">
        <v>76</v>
      </c>
      <c r="AD51" s="1" t="s">
        <v>77</v>
      </c>
      <c r="AE51" s="1" t="s">
        <v>78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1089.84375</v>
      </c>
      <c r="AN51" s="1">
        <v>480.46875</v>
      </c>
      <c r="AO51" s="1">
        <v>455.859375</v>
      </c>
      <c r="AP51" s="1" t="s">
        <v>79</v>
      </c>
      <c r="AQ51" s="1">
        <v>25.78125</v>
      </c>
      <c r="AR51" s="1">
        <v>17.1875</v>
      </c>
      <c r="AS51" s="1">
        <v>25.78125</v>
      </c>
      <c r="AT51" s="1">
        <v>13.671875</v>
      </c>
      <c r="AU51" s="1">
        <v>16</v>
      </c>
      <c r="AV51" s="1">
        <v>18.75</v>
      </c>
      <c r="AW51" s="1">
        <v>13.28125</v>
      </c>
      <c r="AX51" s="1">
        <v>5.859375</v>
      </c>
      <c r="AY51" s="1">
        <v>3.90625</v>
      </c>
      <c r="AZ51" s="1">
        <v>11.328125</v>
      </c>
      <c r="BA51" s="1">
        <v>3.90625</v>
      </c>
      <c r="BB51" s="1">
        <f t="shared" si="0"/>
        <v>60.117647058823529</v>
      </c>
      <c r="BC51" s="1">
        <f t="shared" si="1"/>
        <v>15.073746312684365</v>
      </c>
      <c r="BD51" s="1">
        <f t="shared" si="2"/>
        <v>5.4074074074074074</v>
      </c>
      <c r="BE51" s="1">
        <f t="shared" si="3"/>
        <v>22.8125</v>
      </c>
      <c r="BF51" s="1">
        <f t="shared" si="4"/>
        <v>3.5555555555555554</v>
      </c>
      <c r="BG51" s="1">
        <f t="shared" si="25"/>
        <v>0.26785714285714285</v>
      </c>
      <c r="BH51" s="1">
        <f t="shared" si="5"/>
        <v>35.9375</v>
      </c>
      <c r="BI51" s="1">
        <f t="shared" si="6"/>
        <v>16.40625</v>
      </c>
      <c r="BJ51" s="1">
        <f t="shared" si="23"/>
        <v>2.1379310344827585</v>
      </c>
      <c r="BK51" s="1">
        <f t="shared" si="8"/>
        <v>1.0666666666666667</v>
      </c>
      <c r="BL51" s="1">
        <f t="shared" si="21"/>
        <v>0.3411764705882353</v>
      </c>
      <c r="BM51" s="1" t="e">
        <f t="shared" si="10"/>
        <v>#DIV/0!</v>
      </c>
      <c r="BN51" s="1">
        <f t="shared" si="11"/>
        <v>54.598825831702548</v>
      </c>
      <c r="BO51" s="1">
        <f t="shared" si="12"/>
        <v>12.903225806451612</v>
      </c>
      <c r="BP51" s="1">
        <f t="shared" si="13"/>
        <v>24.070450097847356</v>
      </c>
      <c r="BQ51" s="1">
        <f t="shared" si="14"/>
        <v>22.837573385518592</v>
      </c>
      <c r="BR51" s="1">
        <f t="shared" si="15"/>
        <v>0</v>
      </c>
      <c r="BS51" s="1">
        <f t="shared" si="16"/>
        <v>51.612903225806448</v>
      </c>
      <c r="BT51" s="1">
        <f t="shared" si="17"/>
        <v>0</v>
      </c>
      <c r="BU51" s="1">
        <f t="shared" si="17"/>
        <v>3.515625</v>
      </c>
      <c r="BV51" s="1">
        <f t="shared" si="18"/>
        <v>0</v>
      </c>
      <c r="BW51" s="1">
        <f t="shared" si="18"/>
        <v>0</v>
      </c>
    </row>
    <row r="52" spans="1:75" x14ac:dyDescent="0.25">
      <c r="A52" s="1" t="s">
        <v>132</v>
      </c>
      <c r="B52" s="1" t="s">
        <v>72</v>
      </c>
      <c r="C52" s="1" t="s">
        <v>73</v>
      </c>
      <c r="D52" s="1" t="s">
        <v>74</v>
      </c>
      <c r="F52" s="1">
        <v>1996.09375</v>
      </c>
      <c r="G52" s="1">
        <v>34.375</v>
      </c>
      <c r="H52" s="1">
        <v>119.140625</v>
      </c>
      <c r="I52" s="1">
        <v>323.828125</v>
      </c>
      <c r="J52" s="1">
        <v>204.6875</v>
      </c>
      <c r="L52" s="1">
        <v>22.65625</v>
      </c>
      <c r="M52" s="1">
        <v>12.109375</v>
      </c>
      <c r="N52" s="1">
        <v>10.546874999999998</v>
      </c>
      <c r="O52" s="1">
        <v>3.125</v>
      </c>
      <c r="P52" s="1">
        <v>6.25</v>
      </c>
      <c r="Q52" s="1">
        <v>3.515625</v>
      </c>
      <c r="R52" s="1">
        <v>119.140625</v>
      </c>
      <c r="S52" s="1">
        <v>82.03125</v>
      </c>
      <c r="T52" s="1">
        <v>0</v>
      </c>
      <c r="U52" s="1">
        <v>68.75</v>
      </c>
      <c r="V52" s="1">
        <v>41.40625</v>
      </c>
      <c r="W52" s="1">
        <v>11.71875</v>
      </c>
      <c r="X52" s="1" t="s">
        <v>75</v>
      </c>
      <c r="Y52" s="1">
        <v>97.65625</v>
      </c>
      <c r="Z52" s="1">
        <v>27.34375</v>
      </c>
      <c r="AA52" s="1">
        <v>27.34375</v>
      </c>
      <c r="AB52" s="1">
        <v>1</v>
      </c>
      <c r="AC52" s="1" t="s">
        <v>76</v>
      </c>
      <c r="AD52" s="1" t="s">
        <v>77</v>
      </c>
      <c r="AE52" s="1" t="s">
        <v>78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1074.21875</v>
      </c>
      <c r="AN52" s="1">
        <v>468.75</v>
      </c>
      <c r="AO52" s="1">
        <v>466.796875</v>
      </c>
      <c r="AP52" s="1" t="s">
        <v>79</v>
      </c>
      <c r="AQ52" s="1">
        <v>33.203125</v>
      </c>
      <c r="AR52" s="1">
        <v>19.53125</v>
      </c>
      <c r="AS52" s="1">
        <v>25.78125</v>
      </c>
      <c r="AT52" s="1">
        <v>12.5</v>
      </c>
      <c r="AU52" s="1">
        <v>21</v>
      </c>
      <c r="AV52" s="1">
        <v>18.359375</v>
      </c>
      <c r="AW52" s="1">
        <v>14.453125</v>
      </c>
      <c r="AX52" s="1">
        <v>6.25</v>
      </c>
      <c r="AY52" s="1">
        <v>4.296875</v>
      </c>
      <c r="AZ52" s="1">
        <v>10.9375</v>
      </c>
      <c r="BA52" s="1">
        <v>3.515625</v>
      </c>
      <c r="BB52" s="1">
        <f t="shared" si="0"/>
        <v>58.06818181818182</v>
      </c>
      <c r="BC52" s="1">
        <f t="shared" si="1"/>
        <v>16.754098360655739</v>
      </c>
      <c r="BD52" s="1">
        <f t="shared" si="2"/>
        <v>6.1640530759951746</v>
      </c>
      <c r="BE52" s="1">
        <f t="shared" si="3"/>
        <v>20.440000000000001</v>
      </c>
      <c r="BF52" s="1">
        <f t="shared" si="4"/>
        <v>3.5714285714285716</v>
      </c>
      <c r="BG52" s="1">
        <f t="shared" si="25"/>
        <v>0.28000000000000003</v>
      </c>
      <c r="BH52" s="1">
        <f t="shared" si="5"/>
        <v>50.390625</v>
      </c>
      <c r="BI52" s="1">
        <f t="shared" si="6"/>
        <v>0</v>
      </c>
      <c r="BJ52" s="1">
        <f t="shared" si="23"/>
        <v>2.0714285714285716</v>
      </c>
      <c r="BK52" s="1">
        <f t="shared" si="8"/>
        <v>1.1481481481481484</v>
      </c>
      <c r="BL52" s="1">
        <f t="shared" si="21"/>
        <v>0.34090909090909088</v>
      </c>
      <c r="BM52" s="1" t="e">
        <f t="shared" si="10"/>
        <v>#DIV/0!</v>
      </c>
      <c r="BN52" s="1">
        <f t="shared" si="11"/>
        <v>53.816046966731903</v>
      </c>
      <c r="BO52" s="1">
        <f t="shared" si="12"/>
        <v>15.517241379310345</v>
      </c>
      <c r="BP52" s="1">
        <f t="shared" si="13"/>
        <v>23.483365949119374</v>
      </c>
      <c r="BQ52" s="1">
        <f t="shared" si="14"/>
        <v>23.385518590998043</v>
      </c>
      <c r="BR52" s="1">
        <f t="shared" si="15"/>
        <v>0</v>
      </c>
      <c r="BS52" s="1">
        <f t="shared" si="16"/>
        <v>53.448275862068961</v>
      </c>
      <c r="BT52" s="1">
        <f t="shared" si="17"/>
        <v>7.421875</v>
      </c>
      <c r="BU52" s="1">
        <f t="shared" si="17"/>
        <v>7.03125</v>
      </c>
      <c r="BV52" s="1">
        <f t="shared" si="18"/>
        <v>0</v>
      </c>
      <c r="BW52" s="1">
        <f t="shared" si="18"/>
        <v>0</v>
      </c>
    </row>
    <row r="53" spans="1:75" x14ac:dyDescent="0.25">
      <c r="A53" s="1" t="s">
        <v>133</v>
      </c>
      <c r="B53" s="1" t="s">
        <v>68</v>
      </c>
      <c r="C53" s="1" t="s">
        <v>91</v>
      </c>
      <c r="D53" s="1" t="s">
        <v>74</v>
      </c>
      <c r="F53" s="1">
        <v>1787.8400000000001</v>
      </c>
      <c r="G53" s="1">
        <v>29.273999999999997</v>
      </c>
      <c r="H53" s="1">
        <v>127.715</v>
      </c>
      <c r="I53" s="1">
        <v>322.875</v>
      </c>
      <c r="J53" s="1">
        <v>195.16</v>
      </c>
      <c r="L53" s="1">
        <v>22.099</v>
      </c>
      <c r="M53" s="1">
        <v>10.332000000000001</v>
      </c>
      <c r="N53" s="1">
        <v>11.766999999999999</v>
      </c>
      <c r="O53" s="1">
        <v>3.7310000000000003</v>
      </c>
      <c r="P53" s="1">
        <v>4.5920000000000005</v>
      </c>
      <c r="Q53" s="1">
        <v>2.87</v>
      </c>
      <c r="R53" s="1">
        <v>95.284000000000006</v>
      </c>
      <c r="S53" s="1">
        <v>85.52600000000001</v>
      </c>
      <c r="T53" s="1">
        <v>32.43099999999999</v>
      </c>
      <c r="U53" s="1">
        <v>74.046000000000006</v>
      </c>
      <c r="V53" s="1">
        <v>43.050000000000004</v>
      </c>
      <c r="W53" s="1">
        <v>11.48</v>
      </c>
      <c r="X53" s="1" t="s">
        <v>75</v>
      </c>
      <c r="Y53" s="1">
        <v>84.091000000000008</v>
      </c>
      <c r="Z53" s="1">
        <v>23.533999999999999</v>
      </c>
      <c r="AA53" s="1">
        <v>30.422000000000001</v>
      </c>
      <c r="AB53" s="1">
        <v>1</v>
      </c>
      <c r="AC53" s="1" t="s">
        <v>76</v>
      </c>
      <c r="AD53" s="1" t="s">
        <v>77</v>
      </c>
      <c r="AE53" s="1" t="s">
        <v>78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888</v>
      </c>
      <c r="AN53" s="1">
        <v>175.07</v>
      </c>
      <c r="AO53" s="1">
        <v>364.49</v>
      </c>
      <c r="AP53" s="1" t="s">
        <v>79</v>
      </c>
      <c r="AQ53" s="1" t="e">
        <v>#VALUE!</v>
      </c>
      <c r="AR53" s="1" t="e">
        <v>#VALUE!</v>
      </c>
      <c r="AS53" s="1">
        <v>20.664000000000001</v>
      </c>
      <c r="AT53" s="1">
        <v>12.628000000000002</v>
      </c>
      <c r="AU53" s="1">
        <v>15</v>
      </c>
      <c r="AV53" s="1">
        <v>16.071999999999999</v>
      </c>
      <c r="AW53" s="1">
        <v>13.776</v>
      </c>
      <c r="AX53" s="1">
        <v>4.8790000000000004</v>
      </c>
      <c r="AY53" s="1">
        <v>3.444</v>
      </c>
      <c r="AZ53" s="1">
        <v>9.1840000000000011</v>
      </c>
      <c r="BA53" s="1">
        <v>2.87</v>
      </c>
      <c r="BB53" s="1">
        <f t="shared" si="0"/>
        <v>61.072624171619879</v>
      </c>
      <c r="BC53" s="1">
        <f t="shared" si="1"/>
        <v>13.9986689112477</v>
      </c>
      <c r="BD53" s="1">
        <f t="shared" si="2"/>
        <v>5.5372512582268687</v>
      </c>
      <c r="BE53" s="1">
        <f t="shared" si="3"/>
        <v>21.260777015376199</v>
      </c>
      <c r="BF53" s="1">
        <f t="shared" si="4"/>
        <v>3.5731707317073176</v>
      </c>
      <c r="BG53" s="1">
        <f t="shared" si="25"/>
        <v>0.36177474402730375</v>
      </c>
      <c r="BH53" s="1">
        <f t="shared" si="5"/>
        <v>21.238</v>
      </c>
      <c r="BI53" s="1">
        <f t="shared" si="6"/>
        <v>32.430999999999997</v>
      </c>
      <c r="BJ53" s="1">
        <f t="shared" si="23"/>
        <v>2.4062499999999996</v>
      </c>
      <c r="BK53" s="1">
        <f t="shared" si="8"/>
        <v>0.87804878048780499</v>
      </c>
      <c r="BL53" s="1">
        <f t="shared" si="21"/>
        <v>0.39215686274509809</v>
      </c>
      <c r="BM53" s="1" t="e">
        <f t="shared" si="10"/>
        <v>#DIV/0!</v>
      </c>
      <c r="BN53" s="1">
        <f t="shared" si="11"/>
        <v>49.668874172185426</v>
      </c>
      <c r="BO53" s="1">
        <f t="shared" si="12"/>
        <v>12.987012987012989</v>
      </c>
      <c r="BP53" s="1">
        <f t="shared" si="13"/>
        <v>9.7922632897798447</v>
      </c>
      <c r="BQ53" s="1">
        <f t="shared" si="14"/>
        <v>20.387171111508859</v>
      </c>
      <c r="BR53" s="1">
        <f t="shared" si="15"/>
        <v>0</v>
      </c>
      <c r="BS53" s="1">
        <f t="shared" si="16"/>
        <v>46.753246753246756</v>
      </c>
      <c r="BV53" s="1">
        <f t="shared" si="18"/>
        <v>0</v>
      </c>
      <c r="BW53" s="1">
        <f t="shared" si="18"/>
        <v>0</v>
      </c>
    </row>
    <row r="54" spans="1:75" x14ac:dyDescent="0.25">
      <c r="A54" s="1" t="s">
        <v>134</v>
      </c>
      <c r="B54" s="1" t="s">
        <v>68</v>
      </c>
      <c r="C54" s="1" t="s">
        <v>73</v>
      </c>
      <c r="D54" s="1" t="s">
        <v>74</v>
      </c>
      <c r="F54" s="1">
        <v>1703.125</v>
      </c>
      <c r="G54" s="1">
        <v>25.78125</v>
      </c>
      <c r="H54" s="1">
        <v>141.40625</v>
      </c>
      <c r="I54" s="1">
        <v>357.8125</v>
      </c>
      <c r="J54" s="1">
        <v>216.40625</v>
      </c>
      <c r="L54" s="1">
        <v>23.4375</v>
      </c>
      <c r="M54" s="1">
        <v>11.328125</v>
      </c>
      <c r="N54" s="1">
        <v>12.109375</v>
      </c>
      <c r="O54" s="1">
        <v>3.515625</v>
      </c>
      <c r="P54" s="1">
        <v>6.25</v>
      </c>
      <c r="Q54" s="1">
        <v>3.90625</v>
      </c>
      <c r="R54" s="1">
        <v>134.765625</v>
      </c>
      <c r="S54" s="1">
        <v>110.9375</v>
      </c>
      <c r="T54" s="1">
        <v>6.6406250000000107</v>
      </c>
      <c r="U54" s="1">
        <v>91.40625</v>
      </c>
      <c r="V54" s="1">
        <v>56.640625</v>
      </c>
      <c r="W54" s="1">
        <v>7.421875</v>
      </c>
      <c r="X54" s="1" t="s">
        <v>75</v>
      </c>
      <c r="Y54" s="1">
        <v>79.6875</v>
      </c>
      <c r="Z54" s="1">
        <v>22.265625</v>
      </c>
      <c r="AA54" s="1" t="e">
        <v>#VALUE!</v>
      </c>
      <c r="AB54" s="1">
        <v>1</v>
      </c>
      <c r="AC54" s="1" t="s">
        <v>76</v>
      </c>
      <c r="AD54" s="1" t="s">
        <v>77</v>
      </c>
      <c r="AE54" s="1" t="s">
        <v>78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890.625</v>
      </c>
      <c r="AN54" s="1" t="e">
        <v>#VALUE!</v>
      </c>
      <c r="AO54" s="1" t="e">
        <v>#VALUE!</v>
      </c>
      <c r="AP54" s="1" t="s">
        <v>79</v>
      </c>
      <c r="AQ54" s="1">
        <v>20.703125</v>
      </c>
      <c r="AR54" s="1">
        <v>13.28125</v>
      </c>
      <c r="AS54" s="1">
        <v>28.125</v>
      </c>
      <c r="AT54" s="1">
        <v>18.75</v>
      </c>
      <c r="AU54" s="1">
        <v>19</v>
      </c>
      <c r="AV54" s="1">
        <v>21.484375</v>
      </c>
      <c r="AW54" s="1">
        <v>15.234375</v>
      </c>
      <c r="AX54" s="1">
        <v>5.46875</v>
      </c>
      <c r="AY54" s="1">
        <v>4.296875</v>
      </c>
      <c r="AZ54" s="1">
        <v>12.109375</v>
      </c>
      <c r="BA54" s="1">
        <v>3.90625</v>
      </c>
      <c r="BB54" s="1">
        <f t="shared" si="0"/>
        <v>66.060606060606062</v>
      </c>
      <c r="BC54" s="1">
        <f t="shared" si="1"/>
        <v>12.044198895027625</v>
      </c>
      <c r="BD54" s="1">
        <f t="shared" si="2"/>
        <v>4.7598253275109172</v>
      </c>
      <c r="BE54" s="1">
        <f t="shared" si="3"/>
        <v>21.372549019607842</v>
      </c>
      <c r="BF54" s="1">
        <f t="shared" si="4"/>
        <v>3.5789473684210527</v>
      </c>
      <c r="BH54" s="1">
        <f t="shared" si="5"/>
        <v>43.359375</v>
      </c>
      <c r="BI54" s="1">
        <f t="shared" si="6"/>
        <v>6.640625</v>
      </c>
      <c r="BJ54" s="1">
        <f t="shared" si="23"/>
        <v>1.935483870967742</v>
      </c>
      <c r="BK54" s="1">
        <f t="shared" si="8"/>
        <v>0.93548387096774188</v>
      </c>
      <c r="BL54" s="1">
        <f t="shared" si="21"/>
        <v>0.2878787878787879</v>
      </c>
      <c r="BM54" s="1" t="e">
        <f t="shared" si="10"/>
        <v>#DIV/0!</v>
      </c>
      <c r="BN54" s="1">
        <f t="shared" si="11"/>
        <v>52.293577981651374</v>
      </c>
      <c r="BO54" s="1">
        <f t="shared" si="12"/>
        <v>16.666666666666664</v>
      </c>
      <c r="BR54" s="1">
        <f t="shared" si="15"/>
        <v>0</v>
      </c>
      <c r="BS54" s="1">
        <f t="shared" si="16"/>
        <v>48.333333333333336</v>
      </c>
      <c r="BT54" s="1">
        <f t="shared" si="17"/>
        <v>-7.421875</v>
      </c>
      <c r="BU54" s="1">
        <f t="shared" si="17"/>
        <v>-5.46875</v>
      </c>
      <c r="BV54" s="1">
        <f t="shared" si="18"/>
        <v>1</v>
      </c>
      <c r="BW54" s="1">
        <f t="shared" si="18"/>
        <v>1</v>
      </c>
    </row>
    <row r="55" spans="1:75" x14ac:dyDescent="0.25">
      <c r="A55" s="1" t="s">
        <v>135</v>
      </c>
      <c r="B55" s="1" t="s">
        <v>68</v>
      </c>
      <c r="C55" s="1" t="s">
        <v>73</v>
      </c>
      <c r="D55" s="1" t="s">
        <v>74</v>
      </c>
      <c r="F55" s="1">
        <v>1949.21875</v>
      </c>
      <c r="G55" s="1">
        <v>29.6875</v>
      </c>
      <c r="H55" s="1">
        <v>135.9375</v>
      </c>
      <c r="I55" s="1">
        <v>325.390625</v>
      </c>
      <c r="J55" s="1">
        <v>189.453125</v>
      </c>
      <c r="L55" s="1">
        <v>23.828125</v>
      </c>
      <c r="M55" s="1">
        <v>11.71875</v>
      </c>
      <c r="N55" s="1">
        <v>12.109374999999998</v>
      </c>
      <c r="O55" s="1">
        <v>3.515625</v>
      </c>
      <c r="P55" s="1">
        <v>5.859375</v>
      </c>
      <c r="Q55" s="1">
        <v>3.125</v>
      </c>
      <c r="R55" s="1">
        <v>107.8125</v>
      </c>
      <c r="S55" s="1">
        <v>90.625</v>
      </c>
      <c r="T55" s="1">
        <v>28.124999999999982</v>
      </c>
      <c r="U55" s="1">
        <v>75.78125</v>
      </c>
      <c r="V55" s="1">
        <v>42.1875</v>
      </c>
      <c r="W55" s="1">
        <v>11.328125</v>
      </c>
      <c r="X55" s="1" t="s">
        <v>75</v>
      </c>
      <c r="Y55" s="1">
        <v>78.90625</v>
      </c>
      <c r="Z55" s="1">
        <v>21.875</v>
      </c>
      <c r="AA55" s="1" t="e">
        <v>#VALUE!</v>
      </c>
      <c r="AB55" s="1">
        <v>1</v>
      </c>
      <c r="AC55" s="1" t="s">
        <v>76</v>
      </c>
      <c r="AD55" s="1" t="s">
        <v>77</v>
      </c>
      <c r="AE55" s="1" t="s">
        <v>78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1003.90625</v>
      </c>
      <c r="AN55" s="1">
        <v>420.703125</v>
      </c>
      <c r="AO55" s="1">
        <v>412.890625</v>
      </c>
      <c r="AP55" s="1" t="s">
        <v>79</v>
      </c>
      <c r="AQ55" s="1">
        <v>24.21875</v>
      </c>
      <c r="AR55" s="1">
        <v>17.1875</v>
      </c>
      <c r="AS55" s="1">
        <v>19.53125</v>
      </c>
      <c r="AT55" s="1">
        <v>16.015625</v>
      </c>
      <c r="AU55" s="1">
        <v>15</v>
      </c>
      <c r="AV55" s="1">
        <v>17.96875</v>
      </c>
      <c r="AW55" s="1">
        <v>15.234375</v>
      </c>
      <c r="AX55" s="1">
        <v>5.46875</v>
      </c>
      <c r="AY55" s="1">
        <v>3.90625</v>
      </c>
      <c r="AZ55" s="1">
        <v>11.71875</v>
      </c>
      <c r="BA55" s="1">
        <v>3.90625</v>
      </c>
      <c r="BB55" s="1">
        <f t="shared" si="0"/>
        <v>65.65789473684211</v>
      </c>
      <c r="BC55" s="1">
        <f t="shared" si="1"/>
        <v>14.339080459770114</v>
      </c>
      <c r="BD55" s="1">
        <f t="shared" si="2"/>
        <v>5.9903961584633851</v>
      </c>
      <c r="BE55" s="1">
        <f t="shared" si="3"/>
        <v>24.702970297029704</v>
      </c>
      <c r="BF55" s="1">
        <f t="shared" si="4"/>
        <v>3.6071428571428572</v>
      </c>
      <c r="BH55" s="1">
        <f t="shared" si="5"/>
        <v>32.03125</v>
      </c>
      <c r="BI55" s="1">
        <f t="shared" si="6"/>
        <v>28.125</v>
      </c>
      <c r="BJ55" s="1">
        <f t="shared" si="23"/>
        <v>2.0333333333333332</v>
      </c>
      <c r="BK55" s="1">
        <f t="shared" si="8"/>
        <v>0.96774193548387111</v>
      </c>
      <c r="BL55" s="1">
        <f t="shared" si="21"/>
        <v>0.38157894736842107</v>
      </c>
      <c r="BM55" s="1" t="e">
        <f t="shared" si="10"/>
        <v>#DIV/0!</v>
      </c>
      <c r="BN55" s="1">
        <f t="shared" si="11"/>
        <v>51.503006012024045</v>
      </c>
      <c r="BO55" s="1">
        <f t="shared" si="12"/>
        <v>13.114754098360656</v>
      </c>
      <c r="BP55" s="1">
        <f t="shared" si="13"/>
        <v>21.583166332665328</v>
      </c>
      <c r="BQ55" s="1">
        <f t="shared" si="14"/>
        <v>21.182364729458918</v>
      </c>
      <c r="BR55" s="1">
        <f t="shared" si="15"/>
        <v>0</v>
      </c>
      <c r="BS55" s="1">
        <f t="shared" si="16"/>
        <v>49.180327868852459</v>
      </c>
      <c r="BT55" s="1">
        <f t="shared" si="17"/>
        <v>4.6875</v>
      </c>
      <c r="BU55" s="1">
        <f t="shared" si="17"/>
        <v>1.171875</v>
      </c>
      <c r="BV55" s="1">
        <f t="shared" si="18"/>
        <v>0</v>
      </c>
      <c r="BW55" s="1">
        <f t="shared" si="18"/>
        <v>0</v>
      </c>
    </row>
    <row r="56" spans="1:75" x14ac:dyDescent="0.25">
      <c r="A56" s="1" t="s">
        <v>136</v>
      </c>
      <c r="B56" s="1" t="s">
        <v>68</v>
      </c>
      <c r="C56" s="1" t="s">
        <v>73</v>
      </c>
      <c r="D56" s="1" t="s">
        <v>74</v>
      </c>
      <c r="F56" s="1">
        <v>1750</v>
      </c>
      <c r="G56" s="1">
        <v>30.859375</v>
      </c>
      <c r="H56" s="1">
        <v>123.828125</v>
      </c>
      <c r="I56" s="1">
        <v>318.359375</v>
      </c>
      <c r="J56" s="1">
        <v>194.53125</v>
      </c>
      <c r="L56" s="1">
        <v>23.046875</v>
      </c>
      <c r="M56" s="1">
        <v>11.328125</v>
      </c>
      <c r="N56" s="1">
        <v>11.718750000000002</v>
      </c>
      <c r="O56" s="1">
        <v>3.125</v>
      </c>
      <c r="P56" s="1">
        <v>4.6875</v>
      </c>
      <c r="Q56" s="1">
        <v>3.125</v>
      </c>
      <c r="R56" s="1">
        <v>98.046875</v>
      </c>
      <c r="S56" s="1">
        <v>84.375</v>
      </c>
      <c r="T56" s="1">
        <v>25.781249999999993</v>
      </c>
      <c r="U56" s="1">
        <v>71.09375</v>
      </c>
      <c r="V56" s="1">
        <v>39.84375</v>
      </c>
      <c r="W56" s="1">
        <v>8.59375</v>
      </c>
      <c r="X56" s="1" t="s">
        <v>75</v>
      </c>
      <c r="Y56" s="1">
        <v>73.4375</v>
      </c>
      <c r="Z56" s="1">
        <v>20.3125</v>
      </c>
      <c r="AA56" s="1">
        <v>23.4375</v>
      </c>
      <c r="AB56" s="1">
        <v>1</v>
      </c>
      <c r="AC56" s="1" t="s">
        <v>76</v>
      </c>
      <c r="AD56" s="1" t="s">
        <v>77</v>
      </c>
      <c r="AE56" s="1" t="s">
        <v>78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937.5</v>
      </c>
      <c r="AN56" s="1">
        <v>439.0625</v>
      </c>
      <c r="AO56" s="1">
        <v>369.53125</v>
      </c>
      <c r="AP56" s="1" t="s">
        <v>79</v>
      </c>
      <c r="AQ56" s="1">
        <v>23.046875</v>
      </c>
      <c r="AR56" s="1">
        <v>13.28125</v>
      </c>
      <c r="AS56" s="1">
        <v>14.84375</v>
      </c>
      <c r="AT56" s="1">
        <v>11.71875</v>
      </c>
      <c r="AU56" s="1">
        <v>12</v>
      </c>
      <c r="AV56" s="1">
        <v>17.1875</v>
      </c>
      <c r="AW56" s="1">
        <v>12.5</v>
      </c>
      <c r="AX56" s="1">
        <v>5.078125</v>
      </c>
      <c r="AY56" s="1">
        <v>4.296875</v>
      </c>
      <c r="AZ56" s="1">
        <v>11.328125</v>
      </c>
      <c r="BA56" s="1">
        <v>3.90625</v>
      </c>
      <c r="BB56" s="1">
        <f t="shared" si="0"/>
        <v>56.708860759493668</v>
      </c>
      <c r="BC56" s="1">
        <f t="shared" si="1"/>
        <v>14.132492113564668</v>
      </c>
      <c r="BD56" s="1">
        <f t="shared" si="2"/>
        <v>5.4969325153374236</v>
      </c>
      <c r="BE56" s="1">
        <f t="shared" si="3"/>
        <v>23.829787234042552</v>
      </c>
      <c r="BF56" s="1">
        <f t="shared" si="4"/>
        <v>3.6153846153846154</v>
      </c>
      <c r="BG56" s="1">
        <f>AA56/Y56</f>
        <v>0.31914893617021278</v>
      </c>
      <c r="BH56" s="1">
        <f t="shared" si="5"/>
        <v>26.953125</v>
      </c>
      <c r="BI56" s="1">
        <f t="shared" si="6"/>
        <v>25.78125</v>
      </c>
      <c r="BJ56" s="1">
        <f t="shared" si="23"/>
        <v>2.0344827586206895</v>
      </c>
      <c r="BK56" s="1">
        <f t="shared" si="8"/>
        <v>0.96666666666666656</v>
      </c>
      <c r="BL56" s="1">
        <f t="shared" si="21"/>
        <v>0.27848101265822783</v>
      </c>
      <c r="BM56" s="1" t="e">
        <f t="shared" si="10"/>
        <v>#DIV/0!</v>
      </c>
      <c r="BN56" s="1">
        <f t="shared" si="11"/>
        <v>53.571428571428569</v>
      </c>
      <c r="BO56" s="1">
        <f t="shared" si="12"/>
        <v>13.559322033898304</v>
      </c>
      <c r="BP56" s="1">
        <f t="shared" si="13"/>
        <v>25.089285714285715</v>
      </c>
      <c r="BQ56" s="1">
        <f t="shared" si="14"/>
        <v>21.116071428571427</v>
      </c>
      <c r="BR56" s="1">
        <f t="shared" si="15"/>
        <v>0</v>
      </c>
      <c r="BS56" s="1">
        <f t="shared" si="16"/>
        <v>49.152542372881356</v>
      </c>
      <c r="BT56" s="1">
        <f t="shared" si="17"/>
        <v>8.203125</v>
      </c>
      <c r="BU56" s="1">
        <f t="shared" si="17"/>
        <v>1.5625</v>
      </c>
      <c r="BV56" s="1">
        <f t="shared" si="18"/>
        <v>0</v>
      </c>
      <c r="BW56" s="1">
        <f t="shared" si="18"/>
        <v>0</v>
      </c>
    </row>
    <row r="57" spans="1:75" x14ac:dyDescent="0.25">
      <c r="A57" s="1" t="s">
        <v>137</v>
      </c>
      <c r="B57" s="1" t="s">
        <v>68</v>
      </c>
      <c r="C57" s="1" t="s">
        <v>91</v>
      </c>
      <c r="D57" s="1" t="s">
        <v>74</v>
      </c>
      <c r="F57" s="1">
        <v>1812.5</v>
      </c>
      <c r="G57" s="1">
        <v>29.296875</v>
      </c>
      <c r="H57" s="1">
        <v>135.546875</v>
      </c>
      <c r="I57" s="1">
        <v>333.20312500000006</v>
      </c>
      <c r="J57" s="1">
        <v>197.65625</v>
      </c>
      <c r="L57" s="1">
        <v>23.4375</v>
      </c>
      <c r="M57" s="1">
        <v>12.5</v>
      </c>
      <c r="N57" s="1">
        <v>10.9375</v>
      </c>
      <c r="O57" s="1">
        <v>2.734375</v>
      </c>
      <c r="P57" s="1">
        <v>5.859375</v>
      </c>
      <c r="Q57" s="1">
        <v>3.90625</v>
      </c>
      <c r="R57" s="1">
        <v>121.875</v>
      </c>
      <c r="S57" s="1">
        <v>97.65625</v>
      </c>
      <c r="T57" s="1">
        <v>13.671875000000014</v>
      </c>
      <c r="U57" s="1">
        <v>78.90625</v>
      </c>
      <c r="V57" s="1">
        <v>48.4375</v>
      </c>
      <c r="W57" s="1">
        <v>8.203125</v>
      </c>
      <c r="X57" s="1" t="s">
        <v>75</v>
      </c>
      <c r="Y57" s="1">
        <v>79.6875</v>
      </c>
      <c r="Z57" s="1">
        <v>21.875</v>
      </c>
      <c r="AA57" s="1">
        <v>19.53125</v>
      </c>
      <c r="AB57" s="1">
        <v>1</v>
      </c>
      <c r="AC57" s="1" t="s">
        <v>76</v>
      </c>
      <c r="AD57" s="1" t="s">
        <v>77</v>
      </c>
      <c r="AE57" s="1" t="s">
        <v>78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1023.4375</v>
      </c>
      <c r="AN57" s="1">
        <v>503.515625</v>
      </c>
      <c r="AO57" s="1">
        <v>433.59375</v>
      </c>
      <c r="AP57" s="1" t="s">
        <v>79</v>
      </c>
      <c r="AQ57" s="1">
        <v>21.875</v>
      </c>
      <c r="AR57" s="1">
        <v>17.1875</v>
      </c>
      <c r="AS57" s="1">
        <v>23.4375</v>
      </c>
      <c r="AT57" s="1">
        <v>17.1875</v>
      </c>
      <c r="AU57" s="1">
        <v>10</v>
      </c>
      <c r="AV57" s="1">
        <v>17.1875</v>
      </c>
      <c r="AW57" s="1">
        <v>14.84375</v>
      </c>
      <c r="AX57" s="1">
        <v>5.859375</v>
      </c>
      <c r="AY57" s="1">
        <v>3.515625</v>
      </c>
      <c r="AZ57" s="1">
        <v>10.9375</v>
      </c>
      <c r="BA57" s="1">
        <v>3.90625</v>
      </c>
      <c r="BB57" s="1">
        <f t="shared" si="0"/>
        <v>61.866666666666667</v>
      </c>
      <c r="BC57" s="1">
        <f t="shared" si="1"/>
        <v>13.371757925072046</v>
      </c>
      <c r="BD57" s="1">
        <f t="shared" si="2"/>
        <v>5.4396248534583815</v>
      </c>
      <c r="BE57" s="1">
        <f t="shared" si="3"/>
        <v>22.745098039215687</v>
      </c>
      <c r="BF57" s="1">
        <f t="shared" si="4"/>
        <v>3.6428571428571428</v>
      </c>
      <c r="BG57" s="1">
        <f>AA57/Y57</f>
        <v>0.24509803921568626</v>
      </c>
      <c r="BH57" s="1">
        <f t="shared" si="5"/>
        <v>42.96875</v>
      </c>
      <c r="BI57" s="1">
        <f t="shared" si="6"/>
        <v>13.671875</v>
      </c>
      <c r="BJ57" s="1">
        <f t="shared" si="23"/>
        <v>2.1428571428571428</v>
      </c>
      <c r="BK57" s="1">
        <f t="shared" si="8"/>
        <v>1.1428571428571428</v>
      </c>
      <c r="BL57" s="1">
        <f t="shared" si="21"/>
        <v>0.28000000000000003</v>
      </c>
      <c r="BM57" s="1" t="e">
        <f t="shared" si="10"/>
        <v>#DIV/0!</v>
      </c>
      <c r="BN57" s="1">
        <f t="shared" si="11"/>
        <v>56.465517241379317</v>
      </c>
      <c r="BO57" s="1">
        <f t="shared" si="12"/>
        <v>16.666666666666664</v>
      </c>
      <c r="BP57" s="1">
        <f t="shared" si="13"/>
        <v>27.780172413793103</v>
      </c>
      <c r="BQ57" s="1">
        <f t="shared" si="14"/>
        <v>23.922413793103448</v>
      </c>
      <c r="BR57" s="1">
        <f t="shared" si="15"/>
        <v>0</v>
      </c>
      <c r="BS57" s="1">
        <f t="shared" si="16"/>
        <v>53.333333333333336</v>
      </c>
      <c r="BT57" s="1">
        <f t="shared" si="17"/>
        <v>-1.5625</v>
      </c>
      <c r="BU57" s="1">
        <f t="shared" si="17"/>
        <v>0</v>
      </c>
      <c r="BV57" s="1">
        <f t="shared" si="18"/>
        <v>1</v>
      </c>
      <c r="BW57" s="1">
        <f t="shared" si="18"/>
        <v>0</v>
      </c>
    </row>
    <row r="58" spans="1:75" x14ac:dyDescent="0.25">
      <c r="A58" s="1" t="s">
        <v>138</v>
      </c>
      <c r="B58" s="1" t="s">
        <v>72</v>
      </c>
      <c r="C58" s="1" t="s">
        <v>73</v>
      </c>
      <c r="D58" s="1" t="s">
        <v>74</v>
      </c>
      <c r="F58" s="1">
        <v>1742.1875</v>
      </c>
      <c r="G58" s="1">
        <v>29.6875</v>
      </c>
      <c r="H58" s="1">
        <v>141.40625</v>
      </c>
      <c r="I58" s="1">
        <v>324.21875</v>
      </c>
      <c r="J58" s="1">
        <v>182.8125</v>
      </c>
      <c r="L58" s="1">
        <v>25.78125</v>
      </c>
      <c r="M58" s="1">
        <v>13.671875</v>
      </c>
      <c r="N58" s="1">
        <v>12.109374999999998</v>
      </c>
      <c r="O58" s="1">
        <v>4.296875</v>
      </c>
      <c r="P58" s="1">
        <v>5.859375</v>
      </c>
      <c r="Q58" s="1">
        <v>3.90625</v>
      </c>
      <c r="R58" s="1">
        <v>125.78125000000001</v>
      </c>
      <c r="S58" s="1">
        <v>107.421875</v>
      </c>
      <c r="T58" s="1">
        <v>15.625</v>
      </c>
      <c r="U58" s="1">
        <v>83.984375</v>
      </c>
      <c r="V58" s="1">
        <v>48.828125</v>
      </c>
      <c r="W58" s="1">
        <v>10.15625</v>
      </c>
      <c r="X58" s="1" t="s">
        <v>75</v>
      </c>
      <c r="Y58" s="1">
        <v>88.28125</v>
      </c>
      <c r="Z58" s="1">
        <v>24.21875</v>
      </c>
      <c r="AA58" s="1">
        <v>32.03125</v>
      </c>
      <c r="AB58" s="1">
        <v>1</v>
      </c>
      <c r="AC58" s="1" t="s">
        <v>76</v>
      </c>
      <c r="AD58" s="1" t="s">
        <v>77</v>
      </c>
      <c r="AE58" s="1" t="s">
        <v>78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984.375</v>
      </c>
      <c r="AN58" s="1">
        <v>389.84375</v>
      </c>
      <c r="AO58" s="1">
        <v>337.5</v>
      </c>
      <c r="AP58" s="1" t="s">
        <v>79</v>
      </c>
      <c r="AQ58" s="1">
        <v>20.3125</v>
      </c>
      <c r="AR58" s="1">
        <v>12.5</v>
      </c>
      <c r="AS58" s="1">
        <v>21.875</v>
      </c>
      <c r="AT58" s="1">
        <v>16.40625</v>
      </c>
      <c r="AU58" s="1">
        <v>16</v>
      </c>
      <c r="AV58" s="1">
        <v>17.1875</v>
      </c>
      <c r="AW58" s="1">
        <v>13.28125</v>
      </c>
      <c r="AX58" s="1">
        <v>5.859375</v>
      </c>
      <c r="AY58" s="1">
        <v>3.515625</v>
      </c>
      <c r="AZ58" s="1">
        <v>12.5</v>
      </c>
      <c r="BA58" s="1">
        <v>4.6875</v>
      </c>
      <c r="BB58" s="1">
        <f t="shared" si="0"/>
        <v>58.684210526315788</v>
      </c>
      <c r="BC58" s="1">
        <f t="shared" si="1"/>
        <v>12.320441988950277</v>
      </c>
      <c r="BD58" s="1">
        <f t="shared" si="2"/>
        <v>5.3734939759036147</v>
      </c>
      <c r="BE58" s="1">
        <f t="shared" si="3"/>
        <v>19.734513274336283</v>
      </c>
      <c r="BF58" s="1">
        <f t="shared" si="4"/>
        <v>3.6451612903225805</v>
      </c>
      <c r="BG58" s="1">
        <f>AA58/Y58</f>
        <v>0.36283185840707965</v>
      </c>
      <c r="BH58" s="1">
        <f t="shared" si="5"/>
        <v>41.796875000000014</v>
      </c>
      <c r="BI58" s="1">
        <f t="shared" si="6"/>
        <v>15.624999999999986</v>
      </c>
      <c r="BJ58" s="1">
        <f t="shared" si="23"/>
        <v>2.0625</v>
      </c>
      <c r="BK58" s="1">
        <f t="shared" si="8"/>
        <v>1.1290322580645162</v>
      </c>
      <c r="BL58" s="1">
        <f t="shared" si="21"/>
        <v>0.34210526315789475</v>
      </c>
      <c r="BM58" s="1" t="e">
        <f t="shared" si="10"/>
        <v>#DIV/0!</v>
      </c>
      <c r="BN58" s="1">
        <f t="shared" si="11"/>
        <v>56.502242152466366</v>
      </c>
      <c r="BO58" s="1">
        <f t="shared" si="12"/>
        <v>15.151515151515152</v>
      </c>
      <c r="BP58" s="1">
        <f t="shared" si="13"/>
        <v>22.376681614349774</v>
      </c>
      <c r="BQ58" s="1">
        <f t="shared" si="14"/>
        <v>19.372197309417043</v>
      </c>
      <c r="BR58" s="1">
        <f t="shared" si="15"/>
        <v>0</v>
      </c>
      <c r="BS58" s="1">
        <f t="shared" si="16"/>
        <v>53.030303030303031</v>
      </c>
      <c r="BT58" s="1">
        <f t="shared" si="17"/>
        <v>-1.5625</v>
      </c>
      <c r="BU58" s="1">
        <f t="shared" si="17"/>
        <v>-3.90625</v>
      </c>
      <c r="BV58" s="1">
        <f t="shared" si="18"/>
        <v>1</v>
      </c>
      <c r="BW58" s="1">
        <f t="shared" si="18"/>
        <v>1</v>
      </c>
    </row>
    <row r="59" spans="1:75" x14ac:dyDescent="0.25">
      <c r="A59" s="1" t="s">
        <v>139</v>
      </c>
      <c r="B59" s="1" t="s">
        <v>68</v>
      </c>
      <c r="C59" s="1" t="s">
        <v>73</v>
      </c>
      <c r="D59" s="1" t="s">
        <v>74</v>
      </c>
      <c r="F59" s="1">
        <v>1812.5</v>
      </c>
      <c r="G59" s="1">
        <v>28.125</v>
      </c>
      <c r="H59" s="1">
        <v>135.15625</v>
      </c>
      <c r="I59" s="1">
        <v>283.59375</v>
      </c>
      <c r="J59" s="1">
        <v>148.4375</v>
      </c>
      <c r="L59" s="1">
        <v>23.4375</v>
      </c>
      <c r="M59" s="1">
        <v>11.328125</v>
      </c>
      <c r="N59" s="1">
        <v>12.109375</v>
      </c>
      <c r="O59" s="1">
        <v>3.515625</v>
      </c>
      <c r="P59" s="1">
        <v>6.25</v>
      </c>
      <c r="Q59" s="1">
        <v>3.515625</v>
      </c>
      <c r="R59" s="1">
        <v>128.125</v>
      </c>
      <c r="S59" s="1">
        <v>93.359375</v>
      </c>
      <c r="T59" s="1">
        <v>7.0312500000000169</v>
      </c>
      <c r="U59" s="1">
        <v>79.6875</v>
      </c>
      <c r="V59" s="1">
        <v>46.875</v>
      </c>
      <c r="W59" s="1">
        <v>8.59375</v>
      </c>
      <c r="X59" s="1" t="s">
        <v>75</v>
      </c>
      <c r="Y59" s="1">
        <v>85.9375</v>
      </c>
      <c r="Z59" s="1">
        <v>23.4375</v>
      </c>
      <c r="AA59" s="1">
        <v>28.90625</v>
      </c>
      <c r="AB59" s="1">
        <v>1</v>
      </c>
      <c r="AC59" s="1" t="s">
        <v>76</v>
      </c>
      <c r="AD59" s="1" t="s">
        <v>77</v>
      </c>
      <c r="AE59" s="1" t="s">
        <v>78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968.75</v>
      </c>
      <c r="AN59" s="1" t="e">
        <v>#VALUE!</v>
      </c>
      <c r="AO59" s="1" t="e">
        <v>#VALUE!</v>
      </c>
      <c r="AP59" s="1" t="s">
        <v>79</v>
      </c>
      <c r="AQ59" s="1">
        <v>17.96875</v>
      </c>
      <c r="AR59" s="1">
        <v>12.109375</v>
      </c>
      <c r="AS59" s="1">
        <v>14.0625</v>
      </c>
      <c r="AT59" s="1">
        <v>10.546875</v>
      </c>
      <c r="AU59" s="1">
        <v>22</v>
      </c>
      <c r="AV59" s="1">
        <v>16.796875</v>
      </c>
      <c r="AW59" s="1">
        <v>14.0625</v>
      </c>
      <c r="AX59" s="1">
        <v>5.46875</v>
      </c>
      <c r="AY59" s="1">
        <v>3.90625</v>
      </c>
      <c r="AZ59" s="1">
        <v>12.5</v>
      </c>
      <c r="BA59" s="1">
        <v>4.6875</v>
      </c>
      <c r="BB59" s="1">
        <f t="shared" si="0"/>
        <v>64.444444444444443</v>
      </c>
      <c r="BC59" s="1">
        <f t="shared" si="1"/>
        <v>13.410404624277456</v>
      </c>
      <c r="BD59" s="1">
        <f t="shared" si="2"/>
        <v>6.3911845730027546</v>
      </c>
      <c r="BE59" s="1">
        <f t="shared" si="3"/>
        <v>21.09090909090909</v>
      </c>
      <c r="BF59" s="1">
        <f t="shared" si="4"/>
        <v>3.6666666666666665</v>
      </c>
      <c r="BG59" s="1">
        <f>AA59/Y59</f>
        <v>0.33636363636363636</v>
      </c>
      <c r="BH59" s="1">
        <f t="shared" si="5"/>
        <v>48.4375</v>
      </c>
      <c r="BI59" s="1">
        <f t="shared" si="6"/>
        <v>7.03125</v>
      </c>
      <c r="BJ59" s="1">
        <f t="shared" si="23"/>
        <v>1.875</v>
      </c>
      <c r="BK59" s="1">
        <f t="shared" si="8"/>
        <v>0.93548387096774188</v>
      </c>
      <c r="BL59" s="1">
        <f t="shared" si="21"/>
        <v>0.30555555555555558</v>
      </c>
      <c r="BM59" s="1" t="e">
        <f t="shared" si="10"/>
        <v>#DIV/0!</v>
      </c>
      <c r="BN59" s="1">
        <f t="shared" si="11"/>
        <v>53.448275862068961</v>
      </c>
      <c r="BO59" s="1">
        <f t="shared" si="12"/>
        <v>15</v>
      </c>
      <c r="BR59" s="1">
        <f t="shared" si="15"/>
        <v>0</v>
      </c>
      <c r="BS59" s="1">
        <f t="shared" si="16"/>
        <v>48.333333333333336</v>
      </c>
      <c r="BT59" s="1">
        <f t="shared" si="17"/>
        <v>3.90625</v>
      </c>
      <c r="BU59" s="1">
        <f t="shared" si="17"/>
        <v>1.5625</v>
      </c>
      <c r="BV59" s="1">
        <f t="shared" si="18"/>
        <v>0</v>
      </c>
      <c r="BW59" s="1">
        <f t="shared" si="18"/>
        <v>0</v>
      </c>
    </row>
    <row r="60" spans="1:75" x14ac:dyDescent="0.25">
      <c r="A60" s="1" t="s">
        <v>140</v>
      </c>
      <c r="B60" s="1" t="s">
        <v>68</v>
      </c>
      <c r="C60" s="1" t="s">
        <v>73</v>
      </c>
      <c r="D60" s="1" t="s">
        <v>74</v>
      </c>
      <c r="F60" s="1">
        <v>1921.875</v>
      </c>
      <c r="G60" s="1">
        <v>31.25</v>
      </c>
      <c r="H60" s="1">
        <v>131.640625</v>
      </c>
      <c r="I60" s="1">
        <v>316.015625</v>
      </c>
      <c r="J60" s="1">
        <v>184.375</v>
      </c>
      <c r="L60" s="1">
        <v>23.828125</v>
      </c>
      <c r="M60" s="1">
        <v>12.5</v>
      </c>
      <c r="N60" s="1">
        <v>11.328124999999998</v>
      </c>
      <c r="O60" s="1">
        <v>3.90625</v>
      </c>
      <c r="P60" s="1">
        <v>6.25</v>
      </c>
      <c r="Q60" s="1">
        <v>3.125</v>
      </c>
      <c r="R60" s="1">
        <v>117.1875</v>
      </c>
      <c r="S60" s="1">
        <v>97.265625</v>
      </c>
      <c r="T60" s="1">
        <v>14.453125000000011</v>
      </c>
      <c r="U60" s="1">
        <v>82.03125</v>
      </c>
      <c r="V60" s="1">
        <v>48.046875</v>
      </c>
      <c r="W60" s="1">
        <v>9.765625</v>
      </c>
      <c r="X60" s="1" t="s">
        <v>75</v>
      </c>
      <c r="Y60" s="1">
        <v>80.46875</v>
      </c>
      <c r="Z60" s="1">
        <v>21.875</v>
      </c>
      <c r="AA60" s="1">
        <v>23.046875</v>
      </c>
      <c r="AB60" s="1">
        <v>1</v>
      </c>
      <c r="AC60" s="1" t="s">
        <v>76</v>
      </c>
      <c r="AD60" s="1" t="s">
        <v>77</v>
      </c>
      <c r="AE60" s="1" t="s">
        <v>78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937.5</v>
      </c>
      <c r="AN60" s="1">
        <v>467.578125</v>
      </c>
      <c r="AO60" s="1">
        <v>412.890625</v>
      </c>
      <c r="AP60" s="1" t="s">
        <v>79</v>
      </c>
      <c r="AQ60" s="1">
        <v>27.34375</v>
      </c>
      <c r="AR60" s="1">
        <v>15.234375</v>
      </c>
      <c r="AS60" s="1">
        <v>29.296875</v>
      </c>
      <c r="AT60" s="1">
        <v>12.5</v>
      </c>
      <c r="AU60" s="1">
        <v>11</v>
      </c>
      <c r="AV60" s="1">
        <v>19.53125</v>
      </c>
      <c r="AW60" s="1">
        <v>15.234375</v>
      </c>
      <c r="AX60" s="1">
        <v>4.6875</v>
      </c>
      <c r="AY60" s="1">
        <v>3.90625</v>
      </c>
      <c r="AZ60" s="1">
        <v>11.71875</v>
      </c>
      <c r="BA60" s="1">
        <v>4.296875</v>
      </c>
      <c r="BB60" s="1">
        <f t="shared" si="0"/>
        <v>61.5</v>
      </c>
      <c r="BC60" s="1">
        <f t="shared" si="1"/>
        <v>14.599406528189911</v>
      </c>
      <c r="BD60" s="1">
        <f t="shared" si="2"/>
        <v>6.0815822002472189</v>
      </c>
      <c r="BE60" s="1">
        <f t="shared" si="3"/>
        <v>23.883495145631066</v>
      </c>
      <c r="BF60" s="1">
        <f t="shared" si="4"/>
        <v>3.6785714285714284</v>
      </c>
      <c r="BG60" s="1">
        <f>AA60/Y60</f>
        <v>0.28640776699029125</v>
      </c>
      <c r="BH60" s="1">
        <f t="shared" si="5"/>
        <v>35.15625</v>
      </c>
      <c r="BI60" s="1">
        <f t="shared" si="6"/>
        <v>14.453125</v>
      </c>
      <c r="BJ60" s="1">
        <f t="shared" si="23"/>
        <v>2.0333333333333332</v>
      </c>
      <c r="BK60" s="1">
        <f t="shared" si="8"/>
        <v>1.1034482758620692</v>
      </c>
      <c r="BL60" s="1">
        <f t="shared" si="21"/>
        <v>0.3125</v>
      </c>
      <c r="BM60" s="1" t="e">
        <f t="shared" si="10"/>
        <v>#DIV/0!</v>
      </c>
      <c r="BN60" s="1">
        <f t="shared" si="11"/>
        <v>48.780487804878049</v>
      </c>
      <c r="BO60" s="1">
        <f t="shared" si="12"/>
        <v>13.114754098360656</v>
      </c>
      <c r="BP60" s="1">
        <f t="shared" si="13"/>
        <v>24.329268292682926</v>
      </c>
      <c r="BQ60" s="1">
        <f t="shared" si="14"/>
        <v>21.483739837398375</v>
      </c>
      <c r="BR60" s="1">
        <f t="shared" si="15"/>
        <v>0</v>
      </c>
      <c r="BS60" s="1">
        <f t="shared" si="16"/>
        <v>52.459016393442624</v>
      </c>
      <c r="BT60" s="1">
        <f t="shared" si="17"/>
        <v>-1.953125</v>
      </c>
      <c r="BU60" s="1">
        <f t="shared" si="17"/>
        <v>2.734375</v>
      </c>
      <c r="BV60" s="1">
        <f t="shared" si="18"/>
        <v>1</v>
      </c>
      <c r="BW60" s="1">
        <f t="shared" si="18"/>
        <v>0</v>
      </c>
    </row>
    <row r="61" spans="1:75" x14ac:dyDescent="0.25">
      <c r="A61" s="1" t="s">
        <v>141</v>
      </c>
      <c r="B61" s="1" t="s">
        <v>68</v>
      </c>
      <c r="C61" s="1" t="s">
        <v>91</v>
      </c>
      <c r="D61" s="1" t="s">
        <v>74</v>
      </c>
      <c r="F61" s="1">
        <v>2160.15625</v>
      </c>
      <c r="G61" s="1">
        <v>32.8125</v>
      </c>
      <c r="H61" s="1">
        <v>135.9375</v>
      </c>
      <c r="I61" s="1">
        <v>352.34374999999994</v>
      </c>
      <c r="J61" s="1">
        <v>216.40625</v>
      </c>
      <c r="L61" s="1">
        <v>22.65625</v>
      </c>
      <c r="M61" s="1">
        <v>10.15625</v>
      </c>
      <c r="N61" s="1">
        <v>12.499999999999998</v>
      </c>
      <c r="O61" s="1">
        <v>3.515625</v>
      </c>
      <c r="P61" s="1">
        <v>5.859375</v>
      </c>
      <c r="Q61" s="1">
        <v>3.125</v>
      </c>
      <c r="R61" s="1">
        <v>131.25</v>
      </c>
      <c r="S61" s="1">
        <v>96.875</v>
      </c>
      <c r="T61" s="1">
        <v>4.6874999999999831</v>
      </c>
      <c r="U61" s="1">
        <v>81.25</v>
      </c>
      <c r="V61" s="1">
        <v>50</v>
      </c>
      <c r="W61" s="1">
        <v>10.15625</v>
      </c>
      <c r="X61" s="1" t="s">
        <v>75</v>
      </c>
      <c r="Y61" s="1">
        <v>83.59375</v>
      </c>
      <c r="Z61" s="1">
        <v>22.65625</v>
      </c>
      <c r="AA61" s="1" t="e">
        <v>#VALUE!</v>
      </c>
      <c r="AB61" s="1">
        <v>1</v>
      </c>
      <c r="AC61" s="1" t="s">
        <v>76</v>
      </c>
      <c r="AD61" s="1" t="s">
        <v>77</v>
      </c>
      <c r="AE61" s="1" t="s">
        <v>78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1097.65625</v>
      </c>
      <c r="AN61" s="1">
        <v>458.984375</v>
      </c>
      <c r="AO61" s="1">
        <v>447.65625</v>
      </c>
      <c r="AP61" s="1" t="s">
        <v>79</v>
      </c>
      <c r="AQ61" s="1">
        <v>28.90625</v>
      </c>
      <c r="AR61" s="1">
        <v>18.75</v>
      </c>
      <c r="AS61" s="1">
        <v>33.203125</v>
      </c>
      <c r="AT61" s="1">
        <v>21.09375</v>
      </c>
      <c r="AU61" s="1">
        <v>9</v>
      </c>
      <c r="AV61" s="1">
        <v>21.09375</v>
      </c>
      <c r="AW61" s="1">
        <v>17.1875</v>
      </c>
      <c r="AX61" s="1">
        <v>5.859375</v>
      </c>
      <c r="AY61" s="1">
        <v>3.90625</v>
      </c>
      <c r="AZ61" s="1">
        <v>11.328125</v>
      </c>
      <c r="BA61" s="1">
        <v>4.6875</v>
      </c>
      <c r="BB61" s="1">
        <f t="shared" si="0"/>
        <v>65.833333333333329</v>
      </c>
      <c r="BC61" s="1">
        <f t="shared" si="1"/>
        <v>15.89080459770115</v>
      </c>
      <c r="BD61" s="1">
        <f t="shared" si="2"/>
        <v>6.130820399113083</v>
      </c>
      <c r="BE61" s="1">
        <f t="shared" si="3"/>
        <v>25.841121495327101</v>
      </c>
      <c r="BF61" s="1">
        <f t="shared" si="4"/>
        <v>3.6896551724137931</v>
      </c>
      <c r="BH61" s="1">
        <f t="shared" si="5"/>
        <v>50</v>
      </c>
      <c r="BI61" s="1">
        <f t="shared" si="6"/>
        <v>4.6875</v>
      </c>
      <c r="BJ61" s="1">
        <f t="shared" si="23"/>
        <v>2</v>
      </c>
      <c r="BK61" s="1">
        <f t="shared" si="8"/>
        <v>0.81250000000000011</v>
      </c>
      <c r="BL61" s="1">
        <f t="shared" si="21"/>
        <v>0.30952380952380953</v>
      </c>
      <c r="BM61" s="1" t="e">
        <f t="shared" si="10"/>
        <v>#DIV/0!</v>
      </c>
      <c r="BN61" s="1">
        <f t="shared" si="11"/>
        <v>50.813743218806508</v>
      </c>
      <c r="BO61" s="1">
        <f t="shared" si="12"/>
        <v>13.793103448275861</v>
      </c>
      <c r="BP61" s="1">
        <f t="shared" si="13"/>
        <v>21.247739602169982</v>
      </c>
      <c r="BQ61" s="1">
        <f t="shared" si="14"/>
        <v>20.723327305605789</v>
      </c>
      <c r="BR61" s="1">
        <f t="shared" si="15"/>
        <v>0</v>
      </c>
      <c r="BS61" s="1">
        <f t="shared" si="16"/>
        <v>44.827586206896555</v>
      </c>
      <c r="BT61" s="1">
        <f t="shared" si="17"/>
        <v>-4.296875</v>
      </c>
      <c r="BU61" s="1">
        <f t="shared" si="17"/>
        <v>-2.34375</v>
      </c>
      <c r="BV61" s="1">
        <f t="shared" si="18"/>
        <v>1</v>
      </c>
      <c r="BW61" s="1">
        <f t="shared" si="18"/>
        <v>1</v>
      </c>
    </row>
    <row r="62" spans="1:75" x14ac:dyDescent="0.25">
      <c r="A62" s="1" t="s">
        <v>142</v>
      </c>
      <c r="B62" s="1" t="s">
        <v>68</v>
      </c>
      <c r="C62" s="1" t="s">
        <v>73</v>
      </c>
      <c r="D62" s="1" t="s">
        <v>74</v>
      </c>
      <c r="F62" s="1">
        <v>2012.8000000000002</v>
      </c>
      <c r="G62" s="1">
        <v>33.005000000000003</v>
      </c>
      <c r="H62" s="1">
        <v>137.76</v>
      </c>
      <c r="I62" s="1">
        <v>309.38600000000002</v>
      </c>
      <c r="J62" s="1">
        <v>171.626</v>
      </c>
      <c r="L62" s="1">
        <v>21.812000000000001</v>
      </c>
      <c r="M62" s="1">
        <v>10.619000000000002</v>
      </c>
      <c r="N62" s="1">
        <v>11.193</v>
      </c>
      <c r="O62" s="1">
        <v>3.1570000000000005</v>
      </c>
      <c r="P62" s="1">
        <v>5.4530000000000003</v>
      </c>
      <c r="Q62" s="1">
        <v>4.0179999999999998</v>
      </c>
      <c r="R62" s="1">
        <v>112.50400000000002</v>
      </c>
      <c r="S62" s="1">
        <v>89.543999999999997</v>
      </c>
      <c r="T62" s="1">
        <v>25.255999999999993</v>
      </c>
      <c r="U62" s="1">
        <v>76.916000000000011</v>
      </c>
      <c r="V62" s="1">
        <v>48.503</v>
      </c>
      <c r="W62" s="1">
        <v>13.202</v>
      </c>
      <c r="X62" s="1" t="s">
        <v>75</v>
      </c>
      <c r="Y62" s="1">
        <v>90.117999999999995</v>
      </c>
      <c r="Z62" s="1">
        <v>24.395</v>
      </c>
      <c r="AA62" s="1" t="e">
        <v>#VALUE!</v>
      </c>
      <c r="AB62" s="1">
        <v>1</v>
      </c>
      <c r="AC62" s="1" t="s">
        <v>76</v>
      </c>
      <c r="AD62" s="1" t="s">
        <v>77</v>
      </c>
      <c r="AE62" s="1" t="s">
        <v>78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1006.4000000000001</v>
      </c>
      <c r="AN62" s="1">
        <v>447.72</v>
      </c>
      <c r="AO62" s="1">
        <v>404.67</v>
      </c>
      <c r="AP62" s="1" t="s">
        <v>79</v>
      </c>
      <c r="AQ62" s="1">
        <v>27.552</v>
      </c>
      <c r="AR62" s="1">
        <v>19.516000000000002</v>
      </c>
      <c r="AS62" s="1">
        <v>33.292000000000002</v>
      </c>
      <c r="AT62" s="1">
        <v>16.933000000000003</v>
      </c>
      <c r="AU62" s="1">
        <v>10</v>
      </c>
      <c r="AV62" s="1">
        <v>18.655000000000001</v>
      </c>
      <c r="AW62" s="1">
        <v>14.924000000000001</v>
      </c>
      <c r="AX62" s="1">
        <v>5.1660000000000004</v>
      </c>
      <c r="AY62" s="1">
        <v>4.0179999999999998</v>
      </c>
      <c r="AZ62" s="1">
        <v>9.7580000000000009</v>
      </c>
      <c r="BA62" s="1">
        <v>2.87</v>
      </c>
      <c r="BB62" s="1">
        <f t="shared" si="0"/>
        <v>60.984699287986672</v>
      </c>
      <c r="BC62" s="1">
        <f t="shared" si="1"/>
        <v>14.610917537746808</v>
      </c>
      <c r="BD62" s="1">
        <f t="shared" si="2"/>
        <v>6.5057888850820662</v>
      </c>
      <c r="BE62" s="1">
        <f t="shared" si="3"/>
        <v>22.335160567256267</v>
      </c>
      <c r="BF62" s="1">
        <f t="shared" si="4"/>
        <v>3.6941176470588233</v>
      </c>
      <c r="BH62" s="1">
        <f t="shared" si="5"/>
        <v>35.588000000000008</v>
      </c>
      <c r="BI62" s="1">
        <f t="shared" si="6"/>
        <v>25.255999999999972</v>
      </c>
      <c r="BJ62" s="1">
        <f t="shared" si="23"/>
        <v>2.2352941176470589</v>
      </c>
      <c r="BK62" s="1">
        <f t="shared" si="8"/>
        <v>0.9487179487179489</v>
      </c>
      <c r="BL62" s="1">
        <f t="shared" si="21"/>
        <v>0.39999999999999997</v>
      </c>
      <c r="BM62" s="1" t="e">
        <f t="shared" si="10"/>
        <v>#DIV/0!</v>
      </c>
      <c r="BN62" s="1">
        <f t="shared" si="11"/>
        <v>50</v>
      </c>
      <c r="BO62" s="1">
        <f t="shared" si="12"/>
        <v>18.421052631578945</v>
      </c>
      <c r="BP62" s="1">
        <f t="shared" si="13"/>
        <v>22.243640699523052</v>
      </c>
      <c r="BQ62" s="1">
        <f t="shared" si="14"/>
        <v>20.10482909379968</v>
      </c>
      <c r="BR62" s="1">
        <f t="shared" si="15"/>
        <v>0</v>
      </c>
      <c r="BS62" s="1">
        <f t="shared" si="16"/>
        <v>48.684210526315795</v>
      </c>
      <c r="BT62" s="1">
        <f t="shared" si="17"/>
        <v>-5.740000000000002</v>
      </c>
      <c r="BU62" s="1">
        <f t="shared" si="17"/>
        <v>2.5829999999999984</v>
      </c>
      <c r="BV62" s="1">
        <f t="shared" si="18"/>
        <v>1</v>
      </c>
      <c r="BW62" s="1">
        <f t="shared" si="18"/>
        <v>0</v>
      </c>
    </row>
    <row r="63" spans="1:75" x14ac:dyDescent="0.25">
      <c r="A63" s="1" t="s">
        <v>143</v>
      </c>
      <c r="B63" s="1" t="s">
        <v>68</v>
      </c>
      <c r="C63" s="1" t="s">
        <v>73</v>
      </c>
      <c r="D63" s="1" t="s">
        <v>74</v>
      </c>
      <c r="F63" s="1">
        <v>1718.75</v>
      </c>
      <c r="G63" s="1">
        <v>28.90625</v>
      </c>
      <c r="H63" s="1">
        <v>119.53125</v>
      </c>
      <c r="I63" s="1">
        <v>363.28125</v>
      </c>
      <c r="J63" s="1">
        <v>243.75</v>
      </c>
      <c r="L63" s="1">
        <v>23.046875</v>
      </c>
      <c r="M63" s="1">
        <v>11.71875</v>
      </c>
      <c r="N63" s="1">
        <v>11.328125000000002</v>
      </c>
      <c r="O63" s="1">
        <v>3.90625</v>
      </c>
      <c r="P63" s="1">
        <v>5.46875</v>
      </c>
      <c r="Q63" s="1">
        <v>3.90625</v>
      </c>
      <c r="R63" s="1">
        <v>95.3125</v>
      </c>
      <c r="S63" s="1">
        <v>85.9375</v>
      </c>
      <c r="T63" s="1">
        <v>24.218750000000011</v>
      </c>
      <c r="U63" s="1">
        <v>75.390625</v>
      </c>
      <c r="V63" s="1">
        <v>42.1875</v>
      </c>
      <c r="W63" s="1">
        <v>7.8125</v>
      </c>
      <c r="X63" s="1" t="s">
        <v>75</v>
      </c>
      <c r="Y63" s="1">
        <v>80.859375</v>
      </c>
      <c r="Z63" s="1">
        <v>21.875</v>
      </c>
      <c r="AA63" s="1">
        <v>28.515625</v>
      </c>
      <c r="AB63" s="1">
        <v>1</v>
      </c>
      <c r="AC63" s="1" t="s">
        <v>76</v>
      </c>
      <c r="AD63" s="1" t="s">
        <v>77</v>
      </c>
      <c r="AE63" s="1" t="s">
        <v>78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867.1875</v>
      </c>
      <c r="AN63" s="1">
        <v>557.03125</v>
      </c>
      <c r="AO63" s="1">
        <v>463.671875</v>
      </c>
      <c r="AP63" s="1" t="s">
        <v>79</v>
      </c>
      <c r="AQ63" s="1">
        <v>25.390625</v>
      </c>
      <c r="AR63" s="1">
        <v>15.625</v>
      </c>
      <c r="AS63" s="1">
        <v>23.046875</v>
      </c>
      <c r="AT63" s="1">
        <v>15.234375</v>
      </c>
      <c r="AU63" s="1">
        <v>12</v>
      </c>
      <c r="AV63" s="1">
        <v>17.96875</v>
      </c>
      <c r="AW63" s="1">
        <v>15.625</v>
      </c>
      <c r="AX63" s="1">
        <v>5.078125</v>
      </c>
      <c r="AY63" s="1">
        <v>3.515625</v>
      </c>
      <c r="AZ63" s="1">
        <v>10.9375</v>
      </c>
      <c r="BA63" s="1">
        <v>3.90625</v>
      </c>
      <c r="BB63" s="1">
        <f t="shared" si="0"/>
        <v>59.45945945945946</v>
      </c>
      <c r="BC63" s="1">
        <f t="shared" si="1"/>
        <v>14.379084967320262</v>
      </c>
      <c r="BD63" s="1">
        <f t="shared" si="2"/>
        <v>4.731182795698925</v>
      </c>
      <c r="BE63" s="1">
        <f t="shared" si="3"/>
        <v>21.256038647342994</v>
      </c>
      <c r="BF63" s="1">
        <f t="shared" si="4"/>
        <v>3.6964285714285716</v>
      </c>
      <c r="BG63" s="1">
        <f>AA63/Y63</f>
        <v>0.35265700483091789</v>
      </c>
      <c r="BH63" s="1">
        <f t="shared" si="5"/>
        <v>19.921875</v>
      </c>
      <c r="BI63" s="1">
        <f t="shared" si="6"/>
        <v>24.21875</v>
      </c>
      <c r="BJ63" s="1">
        <f t="shared" si="23"/>
        <v>2.1071428571428572</v>
      </c>
      <c r="BK63" s="1">
        <f t="shared" si="8"/>
        <v>1.0344827586206895</v>
      </c>
      <c r="BL63" s="1">
        <f t="shared" si="21"/>
        <v>0.27027027027027029</v>
      </c>
      <c r="BM63" s="1" t="e">
        <f t="shared" si="10"/>
        <v>#DIV/0!</v>
      </c>
      <c r="BN63" s="1">
        <f t="shared" si="11"/>
        <v>50.454545454545453</v>
      </c>
      <c r="BO63" s="1">
        <f t="shared" si="12"/>
        <v>16.949152542372879</v>
      </c>
      <c r="BP63" s="1">
        <f t="shared" si="13"/>
        <v>32.409090909090907</v>
      </c>
      <c r="BQ63" s="1">
        <f t="shared" si="14"/>
        <v>26.977272727272727</v>
      </c>
      <c r="BR63" s="1">
        <f t="shared" si="15"/>
        <v>0</v>
      </c>
      <c r="BS63" s="1">
        <f t="shared" si="16"/>
        <v>50.847457627118644</v>
      </c>
      <c r="BT63" s="1">
        <f t="shared" si="17"/>
        <v>2.34375</v>
      </c>
      <c r="BU63" s="1">
        <f t="shared" si="17"/>
        <v>0.390625</v>
      </c>
      <c r="BV63" s="1">
        <f t="shared" si="18"/>
        <v>0</v>
      </c>
      <c r="BW63" s="1">
        <f t="shared" si="18"/>
        <v>0</v>
      </c>
    </row>
    <row r="64" spans="1:75" x14ac:dyDescent="0.25">
      <c r="A64" s="1" t="s">
        <v>144</v>
      </c>
      <c r="B64" s="1" t="s">
        <v>72</v>
      </c>
      <c r="C64" s="1" t="s">
        <v>73</v>
      </c>
      <c r="D64" s="1" t="s">
        <v>74</v>
      </c>
      <c r="F64" s="1">
        <v>1992.1875</v>
      </c>
      <c r="G64" s="1">
        <v>31.25</v>
      </c>
      <c r="H64" s="1">
        <v>126.5625</v>
      </c>
      <c r="I64" s="1">
        <v>310.15625</v>
      </c>
      <c r="J64" s="1">
        <v>183.59375</v>
      </c>
      <c r="L64" s="1">
        <v>23.046875</v>
      </c>
      <c r="M64" s="1">
        <v>11.328125</v>
      </c>
      <c r="N64" s="1">
        <v>11.718750000000002</v>
      </c>
      <c r="O64" s="1">
        <v>4.296875</v>
      </c>
      <c r="P64" s="1">
        <v>4.6875</v>
      </c>
      <c r="Q64" s="1">
        <v>3.515625</v>
      </c>
      <c r="R64" s="1">
        <v>112.109375</v>
      </c>
      <c r="S64" s="1">
        <v>94.921875</v>
      </c>
      <c r="T64" s="1">
        <v>14.453124999999996</v>
      </c>
      <c r="U64" s="1">
        <v>76.5625</v>
      </c>
      <c r="V64" s="1">
        <v>45.703125</v>
      </c>
      <c r="W64" s="1">
        <v>10.15625</v>
      </c>
      <c r="X64" s="1" t="s">
        <v>75</v>
      </c>
      <c r="Y64" s="1">
        <v>86.71875</v>
      </c>
      <c r="Z64" s="1">
        <v>23.4375</v>
      </c>
      <c r="AA64" s="1">
        <v>30.078125</v>
      </c>
      <c r="AB64" s="1">
        <v>1</v>
      </c>
      <c r="AC64" s="1" t="s">
        <v>76</v>
      </c>
      <c r="AD64" s="1" t="s">
        <v>77</v>
      </c>
      <c r="AE64" s="1" t="s">
        <v>78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1074.21875</v>
      </c>
      <c r="AN64" s="1">
        <v>447.265625</v>
      </c>
      <c r="AO64" s="1">
        <v>407.03125</v>
      </c>
      <c r="AP64" s="1" t="s">
        <v>79</v>
      </c>
      <c r="AQ64" s="1">
        <v>24.609375</v>
      </c>
      <c r="AR64" s="1">
        <v>21.09375</v>
      </c>
      <c r="AS64" s="1">
        <v>31.25</v>
      </c>
      <c r="AT64" s="1">
        <v>14.84375</v>
      </c>
      <c r="AU64" s="1">
        <v>21</v>
      </c>
      <c r="AV64" s="1">
        <v>17.578125</v>
      </c>
      <c r="AW64" s="1">
        <v>12.5</v>
      </c>
      <c r="AX64" s="1">
        <v>5.46875</v>
      </c>
      <c r="AY64" s="1">
        <v>3.90625</v>
      </c>
      <c r="AZ64" s="1">
        <v>10.9375</v>
      </c>
      <c r="BA64" s="1">
        <v>3.90625</v>
      </c>
      <c r="BB64" s="1">
        <f t="shared" si="0"/>
        <v>63.75</v>
      </c>
      <c r="BC64" s="1">
        <f t="shared" si="1"/>
        <v>15.74074074074074</v>
      </c>
      <c r="BD64" s="1">
        <f t="shared" si="2"/>
        <v>6.4231738035264483</v>
      </c>
      <c r="BE64" s="1">
        <f t="shared" si="3"/>
        <v>22.972972972972972</v>
      </c>
      <c r="BF64" s="1">
        <f t="shared" si="4"/>
        <v>3.7</v>
      </c>
      <c r="BG64" s="1">
        <f>AA64/Y64</f>
        <v>0.34684684684684686</v>
      </c>
      <c r="BH64" s="1">
        <f t="shared" si="5"/>
        <v>35.546875</v>
      </c>
      <c r="BI64" s="1">
        <f t="shared" si="6"/>
        <v>14.453125</v>
      </c>
      <c r="BJ64" s="1">
        <f t="shared" si="23"/>
        <v>2.1071428571428572</v>
      </c>
      <c r="BK64" s="1">
        <f t="shared" si="8"/>
        <v>0.96666666666666656</v>
      </c>
      <c r="BL64" s="1">
        <f t="shared" si="21"/>
        <v>0.32500000000000001</v>
      </c>
      <c r="BM64" s="1" t="e">
        <f t="shared" si="10"/>
        <v>#DIV/0!</v>
      </c>
      <c r="BN64" s="1">
        <f t="shared" si="11"/>
        <v>53.921568627450981</v>
      </c>
      <c r="BO64" s="1">
        <f t="shared" si="12"/>
        <v>15.254237288135593</v>
      </c>
      <c r="BP64" s="1">
        <f t="shared" si="13"/>
        <v>22.450980392156865</v>
      </c>
      <c r="BQ64" s="1">
        <f t="shared" si="14"/>
        <v>20.431372549019606</v>
      </c>
      <c r="BR64" s="1">
        <f t="shared" si="15"/>
        <v>0</v>
      </c>
      <c r="BS64" s="1">
        <f t="shared" si="16"/>
        <v>49.152542372881356</v>
      </c>
      <c r="BT64" s="1">
        <f t="shared" si="17"/>
        <v>-6.640625</v>
      </c>
      <c r="BU64" s="1">
        <f t="shared" si="17"/>
        <v>6.25</v>
      </c>
      <c r="BV64" s="1">
        <f t="shared" si="18"/>
        <v>1</v>
      </c>
      <c r="BW64" s="1">
        <f t="shared" si="18"/>
        <v>0</v>
      </c>
    </row>
    <row r="65" spans="1:75" x14ac:dyDescent="0.25">
      <c r="A65" s="1" t="s">
        <v>145</v>
      </c>
      <c r="B65" s="1" t="s">
        <v>68</v>
      </c>
      <c r="C65" s="1" t="s">
        <v>73</v>
      </c>
      <c r="D65" s="1" t="s">
        <v>74</v>
      </c>
      <c r="F65" s="1">
        <v>1847.65625</v>
      </c>
      <c r="G65" s="1">
        <v>32.8125</v>
      </c>
      <c r="H65" s="1">
        <v>134.765625</v>
      </c>
      <c r="I65" s="1">
        <v>386.328125</v>
      </c>
      <c r="J65" s="1">
        <v>251.56250000000003</v>
      </c>
      <c r="L65" s="1">
        <v>22.65625</v>
      </c>
      <c r="M65" s="1">
        <v>11.328125</v>
      </c>
      <c r="N65" s="1">
        <v>11.328125</v>
      </c>
      <c r="O65" s="1">
        <v>3.515625</v>
      </c>
      <c r="P65" s="1">
        <v>5.859375</v>
      </c>
      <c r="Q65" s="1">
        <v>3.90625</v>
      </c>
      <c r="R65" s="1">
        <v>120.703125</v>
      </c>
      <c r="S65" s="1">
        <v>99.609375</v>
      </c>
      <c r="T65" s="1">
        <v>14.062500000000005</v>
      </c>
      <c r="U65" s="1">
        <v>83.203125</v>
      </c>
      <c r="V65" s="1">
        <v>50</v>
      </c>
      <c r="W65" s="1">
        <v>11.71875</v>
      </c>
      <c r="X65" s="1" t="s">
        <v>75</v>
      </c>
      <c r="Y65" s="1">
        <v>80.078125</v>
      </c>
      <c r="Z65" s="1">
        <v>21.484375</v>
      </c>
      <c r="AA65" s="1" t="e">
        <v>#VALUE!</v>
      </c>
      <c r="AB65" s="1">
        <v>1</v>
      </c>
      <c r="AC65" s="1" t="s">
        <v>76</v>
      </c>
      <c r="AD65" s="1" t="s">
        <v>77</v>
      </c>
      <c r="AE65" s="1" t="s">
        <v>78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984.375</v>
      </c>
      <c r="AN65" s="1">
        <v>376.953125</v>
      </c>
      <c r="AO65" s="1">
        <v>409.765625</v>
      </c>
      <c r="AP65" s="1" t="s">
        <v>79</v>
      </c>
      <c r="AQ65" s="1">
        <v>25.78125</v>
      </c>
      <c r="AR65" s="1">
        <v>18.359375</v>
      </c>
      <c r="AS65" s="1">
        <v>33.59375</v>
      </c>
      <c r="AT65" s="1">
        <v>20.703125</v>
      </c>
      <c r="AU65" s="1">
        <v>14</v>
      </c>
      <c r="AV65" s="1">
        <v>19.140625</v>
      </c>
      <c r="AW65" s="1">
        <v>15.234375</v>
      </c>
      <c r="AX65" s="1">
        <v>6.25</v>
      </c>
      <c r="AY65" s="1">
        <v>3.90625</v>
      </c>
      <c r="AZ65" s="1">
        <v>10.9375</v>
      </c>
      <c r="BA65" s="1">
        <v>3.90625</v>
      </c>
      <c r="BB65" s="1">
        <f t="shared" si="0"/>
        <v>56.30952380952381</v>
      </c>
      <c r="BC65" s="1">
        <f t="shared" si="1"/>
        <v>13.710144927536232</v>
      </c>
      <c r="BD65" s="1">
        <f t="shared" si="2"/>
        <v>4.7826086956521738</v>
      </c>
      <c r="BE65" s="1">
        <f t="shared" si="3"/>
        <v>23.073170731707318</v>
      </c>
      <c r="BF65" s="1">
        <f t="shared" si="4"/>
        <v>3.7272727272727271</v>
      </c>
      <c r="BH65" s="1">
        <f t="shared" si="5"/>
        <v>37.5</v>
      </c>
      <c r="BI65" s="1">
        <f t="shared" si="6"/>
        <v>14.0625</v>
      </c>
      <c r="BJ65" s="1">
        <f t="shared" si="23"/>
        <v>2.0714285714285716</v>
      </c>
      <c r="BK65" s="1">
        <f t="shared" si="8"/>
        <v>1</v>
      </c>
      <c r="BL65" s="1">
        <f t="shared" si="21"/>
        <v>0.35714285714285715</v>
      </c>
      <c r="BM65" s="1" t="e">
        <f t="shared" si="10"/>
        <v>#DIV/0!</v>
      </c>
      <c r="BN65" s="1">
        <f t="shared" si="11"/>
        <v>53.276955602537001</v>
      </c>
      <c r="BO65" s="1">
        <f t="shared" si="12"/>
        <v>17.241379310344829</v>
      </c>
      <c r="BP65" s="1">
        <f t="shared" si="13"/>
        <v>20.401691331923892</v>
      </c>
      <c r="BQ65" s="1">
        <f t="shared" si="14"/>
        <v>22.177589852008456</v>
      </c>
      <c r="BR65" s="1">
        <f t="shared" si="15"/>
        <v>0</v>
      </c>
      <c r="BS65" s="1">
        <f t="shared" si="16"/>
        <v>50</v>
      </c>
      <c r="BT65" s="1">
        <f t="shared" si="17"/>
        <v>-7.8125</v>
      </c>
      <c r="BU65" s="1">
        <f t="shared" si="17"/>
        <v>-2.34375</v>
      </c>
      <c r="BV65" s="1">
        <f t="shared" si="18"/>
        <v>1</v>
      </c>
      <c r="BW65" s="1">
        <f t="shared" si="18"/>
        <v>1</v>
      </c>
    </row>
    <row r="66" spans="1:75" x14ac:dyDescent="0.25">
      <c r="A66" s="1" t="s">
        <v>146</v>
      </c>
      <c r="B66" s="1" t="s">
        <v>68</v>
      </c>
      <c r="C66" s="1" t="s">
        <v>73</v>
      </c>
      <c r="D66" s="1" t="s">
        <v>74</v>
      </c>
      <c r="F66" s="1">
        <v>1875</v>
      </c>
      <c r="G66" s="1">
        <v>31.25</v>
      </c>
      <c r="H66" s="1">
        <v>115.625</v>
      </c>
      <c r="I66" s="1">
        <v>272.65625000000006</v>
      </c>
      <c r="J66" s="1">
        <v>157.03125</v>
      </c>
      <c r="L66" s="1">
        <v>22.65625</v>
      </c>
      <c r="M66" s="1">
        <v>11.71875</v>
      </c>
      <c r="N66" s="1">
        <v>10.9375</v>
      </c>
      <c r="O66" s="1">
        <v>3.125</v>
      </c>
      <c r="P66" s="1">
        <v>5.46875</v>
      </c>
      <c r="Q66" s="1">
        <v>3.125</v>
      </c>
      <c r="R66" s="1">
        <v>99.21875</v>
      </c>
      <c r="S66" s="1">
        <v>92.1875</v>
      </c>
      <c r="T66" s="1">
        <v>16.406250000000011</v>
      </c>
      <c r="U66" s="1">
        <v>69.140625</v>
      </c>
      <c r="V66" s="1">
        <v>36.328125</v>
      </c>
      <c r="W66" s="1">
        <v>8.59375</v>
      </c>
      <c r="X66" s="1" t="s">
        <v>75</v>
      </c>
      <c r="Y66" s="1">
        <v>77.34375</v>
      </c>
      <c r="Z66" s="1">
        <v>20.703125</v>
      </c>
      <c r="AA66" s="1">
        <v>32.421875</v>
      </c>
      <c r="AB66" s="1">
        <v>1</v>
      </c>
      <c r="AC66" s="1" t="s">
        <v>76</v>
      </c>
      <c r="AD66" s="1" t="s">
        <v>77</v>
      </c>
      <c r="AE66" s="1" t="s">
        <v>78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1000</v>
      </c>
      <c r="AN66" s="1" t="e">
        <v>#VALUE!</v>
      </c>
      <c r="AO66" s="1" t="e">
        <v>#VALUE!</v>
      </c>
      <c r="AP66" s="1" t="s">
        <v>79</v>
      </c>
      <c r="AQ66" s="1">
        <v>23.046875</v>
      </c>
      <c r="AR66" s="1">
        <v>15.625</v>
      </c>
      <c r="AS66" s="1" t="e">
        <v>#VALUE!</v>
      </c>
      <c r="AT66" s="1" t="e">
        <v>#VALUE!</v>
      </c>
      <c r="AU66" s="1">
        <v>20</v>
      </c>
      <c r="AV66" s="1">
        <v>16.40625</v>
      </c>
      <c r="AW66" s="1">
        <v>14.0625</v>
      </c>
      <c r="AX66" s="1">
        <v>4.6875</v>
      </c>
      <c r="AY66" s="1">
        <v>3.90625</v>
      </c>
      <c r="AZ66" s="1">
        <v>11.328125</v>
      </c>
      <c r="BA66" s="1">
        <v>3.90625</v>
      </c>
      <c r="BB66" s="1">
        <f t="shared" ref="BB66:BB129" si="26">F66/G66</f>
        <v>60</v>
      </c>
      <c r="BC66" s="1">
        <f t="shared" ref="BC66:BC129" si="27">F66/H66</f>
        <v>16.216216216216218</v>
      </c>
      <c r="BD66" s="1">
        <f t="shared" ref="BD66:BD129" si="28">F66/I66</f>
        <v>6.8767908309455574</v>
      </c>
      <c r="BE66" s="1">
        <f t="shared" ref="BE66:BE129" si="29">F66/Y66</f>
        <v>24.242424242424242</v>
      </c>
      <c r="BF66" s="1">
        <f t="shared" ref="BF66:BF129" si="30">Y66/Z66</f>
        <v>3.7358490566037736</v>
      </c>
      <c r="BG66" s="1">
        <f t="shared" ref="BG66:BG79" si="31">AA66/Y66</f>
        <v>0.41919191919191917</v>
      </c>
      <c r="BH66" s="1">
        <f t="shared" ref="BH66:BH129" si="32">R66-U66</f>
        <v>30.078125</v>
      </c>
      <c r="BI66" s="1">
        <f t="shared" ref="BI66:BI129" si="33">H66-R66</f>
        <v>16.40625</v>
      </c>
      <c r="BJ66" s="1">
        <f t="shared" si="23"/>
        <v>2</v>
      </c>
      <c r="BK66" s="1">
        <f t="shared" ref="BK66:BK129" si="34">M66/N66</f>
        <v>1.0714285714285714</v>
      </c>
      <c r="BL66" s="1">
        <f t="shared" si="21"/>
        <v>0.27500000000000002</v>
      </c>
      <c r="BM66" s="1" t="e">
        <f t="shared" si="10"/>
        <v>#DIV/0!</v>
      </c>
      <c r="BN66" s="1">
        <f t="shared" si="11"/>
        <v>53.333333333333336</v>
      </c>
      <c r="BO66" s="1">
        <f t="shared" si="12"/>
        <v>13.793103448275861</v>
      </c>
      <c r="BR66" s="1">
        <f t="shared" si="15"/>
        <v>0</v>
      </c>
      <c r="BS66" s="1">
        <f t="shared" si="16"/>
        <v>51.724137931034484</v>
      </c>
      <c r="BV66" s="1">
        <f t="shared" si="18"/>
        <v>0</v>
      </c>
      <c r="BW66" s="1">
        <f t="shared" si="18"/>
        <v>0</v>
      </c>
    </row>
    <row r="67" spans="1:75" x14ac:dyDescent="0.25">
      <c r="A67" s="1" t="s">
        <v>147</v>
      </c>
      <c r="B67" s="1" t="s">
        <v>68</v>
      </c>
      <c r="C67" s="1" t="s">
        <v>73</v>
      </c>
      <c r="D67" s="1" t="s">
        <v>74</v>
      </c>
      <c r="F67" s="1">
        <v>1582.03125</v>
      </c>
      <c r="G67" s="1">
        <v>29.6875</v>
      </c>
      <c r="H67" s="1">
        <v>135.546875</v>
      </c>
      <c r="I67" s="1">
        <v>427.34375</v>
      </c>
      <c r="J67" s="1">
        <v>291.796875</v>
      </c>
      <c r="L67" s="1">
        <v>23.046875</v>
      </c>
      <c r="M67" s="1">
        <v>11.71875</v>
      </c>
      <c r="N67" s="1">
        <v>11.328125000000002</v>
      </c>
      <c r="O67" s="1">
        <v>4.296875</v>
      </c>
      <c r="P67" s="1">
        <v>5.859375</v>
      </c>
      <c r="Q67" s="1">
        <v>3.125</v>
      </c>
      <c r="R67" s="1">
        <v>115.234375</v>
      </c>
      <c r="S67" s="1">
        <v>92.1875</v>
      </c>
      <c r="T67" s="1">
        <v>20.312500000000011</v>
      </c>
      <c r="U67" s="1">
        <v>80.859375</v>
      </c>
      <c r="V67" s="1">
        <v>48.046875</v>
      </c>
      <c r="W67" s="1">
        <v>9.375</v>
      </c>
      <c r="X67" s="1" t="s">
        <v>75</v>
      </c>
      <c r="Y67" s="1">
        <v>70.3125</v>
      </c>
      <c r="Z67" s="1">
        <v>18.75</v>
      </c>
      <c r="AA67" s="1">
        <v>22.65625</v>
      </c>
      <c r="AB67" s="1">
        <v>1</v>
      </c>
      <c r="AC67" s="1" t="s">
        <v>76</v>
      </c>
      <c r="AD67" s="1" t="s">
        <v>77</v>
      </c>
      <c r="AE67" s="1" t="s">
        <v>78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859.375</v>
      </c>
      <c r="AN67" s="1">
        <v>390.625</v>
      </c>
      <c r="AO67" s="1" t="e">
        <v>#VALUE!</v>
      </c>
      <c r="AP67" s="1" t="s">
        <v>79</v>
      </c>
      <c r="AQ67" s="1">
        <v>31.25</v>
      </c>
      <c r="AR67" s="1">
        <v>12.890625</v>
      </c>
      <c r="AS67" s="1">
        <v>29.296875</v>
      </c>
      <c r="AT67" s="1">
        <v>11.71875</v>
      </c>
      <c r="AU67" s="1">
        <v>15</v>
      </c>
      <c r="AV67" s="1">
        <v>17.1875</v>
      </c>
      <c r="AW67" s="1">
        <v>12.5</v>
      </c>
      <c r="AX67" s="1">
        <v>6.25</v>
      </c>
      <c r="AY67" s="1">
        <v>4.296875</v>
      </c>
      <c r="AZ67" s="1">
        <v>11.71875</v>
      </c>
      <c r="BA67" s="1">
        <v>3.90625</v>
      </c>
      <c r="BB67" s="1">
        <f t="shared" si="26"/>
        <v>53.289473684210527</v>
      </c>
      <c r="BC67" s="1">
        <f t="shared" si="27"/>
        <v>11.671469740634006</v>
      </c>
      <c r="BD67" s="1">
        <f t="shared" si="28"/>
        <v>3.7020109689213894</v>
      </c>
      <c r="BE67" s="1">
        <f t="shared" si="29"/>
        <v>22.5</v>
      </c>
      <c r="BF67" s="1">
        <f t="shared" si="30"/>
        <v>3.75</v>
      </c>
      <c r="BG67" s="1">
        <f t="shared" si="31"/>
        <v>0.32222222222222224</v>
      </c>
      <c r="BH67" s="1">
        <f t="shared" si="32"/>
        <v>34.375</v>
      </c>
      <c r="BI67" s="1">
        <f t="shared" si="33"/>
        <v>20.3125</v>
      </c>
      <c r="BJ67" s="1">
        <f t="shared" si="23"/>
        <v>1.9666666666666666</v>
      </c>
      <c r="BK67" s="1">
        <f t="shared" si="34"/>
        <v>1.0344827586206895</v>
      </c>
      <c r="BL67" s="1">
        <f t="shared" si="21"/>
        <v>0.31578947368421051</v>
      </c>
      <c r="BM67" s="1" t="e">
        <f t="shared" ref="BM67:BM130" si="35">AG67/AH67</f>
        <v>#DIV/0!</v>
      </c>
      <c r="BN67" s="1">
        <f t="shared" ref="BN67:BN130" si="36">(AM67/F67)*100</f>
        <v>54.320987654320987</v>
      </c>
      <c r="BO67" s="1">
        <f t="shared" ref="BO67:BO130" si="37">(Q67/L67)*100</f>
        <v>13.559322033898304</v>
      </c>
      <c r="BP67" s="1">
        <f t="shared" ref="BP67:BP130" si="38">(AN67/F67)*100</f>
        <v>24.691358024691358</v>
      </c>
      <c r="BR67" s="1">
        <f t="shared" ref="BR67:BR130" si="39">(AF67/F67)*100</f>
        <v>0</v>
      </c>
      <c r="BS67" s="1">
        <f t="shared" ref="BS67:BS130" si="40">(M67/L67)*100</f>
        <v>50.847457627118644</v>
      </c>
      <c r="BT67" s="1">
        <f t="shared" ref="BT67:BU130" si="41">AQ67-AS67</f>
        <v>1.953125</v>
      </c>
      <c r="BU67" s="1">
        <f t="shared" si="41"/>
        <v>1.171875</v>
      </c>
      <c r="BV67" s="1">
        <f t="shared" ref="BV67:BW130" si="42">IF(BT67&lt;0,1,0)</f>
        <v>0</v>
      </c>
      <c r="BW67" s="1">
        <f t="shared" si="42"/>
        <v>0</v>
      </c>
    </row>
    <row r="68" spans="1:75" x14ac:dyDescent="0.25">
      <c r="A68" s="1" t="s">
        <v>148</v>
      </c>
      <c r="B68" s="1" t="s">
        <v>68</v>
      </c>
      <c r="C68" s="1" t="s">
        <v>73</v>
      </c>
      <c r="D68" s="1" t="s">
        <v>74</v>
      </c>
      <c r="F68" s="1">
        <v>1767.1200000000001</v>
      </c>
      <c r="G68" s="1">
        <v>31.57</v>
      </c>
      <c r="H68" s="1">
        <v>136.899</v>
      </c>
      <c r="I68" s="1">
        <v>399.79100000000005</v>
      </c>
      <c r="J68" s="1">
        <v>262.892</v>
      </c>
      <c r="L68" s="1">
        <v>22.385999999999999</v>
      </c>
      <c r="M68" s="1">
        <v>12.054</v>
      </c>
      <c r="N68" s="1">
        <v>10.331999999999999</v>
      </c>
      <c r="O68" s="1">
        <v>2.87</v>
      </c>
      <c r="P68" s="1">
        <v>5.1660000000000004</v>
      </c>
      <c r="Q68" s="1">
        <v>2.5830000000000002</v>
      </c>
      <c r="R68" s="1">
        <v>105.616</v>
      </c>
      <c r="S68" s="1">
        <v>92.988</v>
      </c>
      <c r="T68" s="1">
        <v>31.283000000000019</v>
      </c>
      <c r="U68" s="1">
        <v>77.490000000000009</v>
      </c>
      <c r="V68" s="1">
        <v>48.503</v>
      </c>
      <c r="W68" s="1">
        <v>10.332000000000001</v>
      </c>
      <c r="X68" s="1" t="s">
        <v>75</v>
      </c>
      <c r="Y68" s="1">
        <v>84.091000000000008</v>
      </c>
      <c r="Z68" s="1">
        <v>22.385999999999999</v>
      </c>
      <c r="AA68" s="1">
        <v>24.395</v>
      </c>
      <c r="AB68" s="1">
        <v>1</v>
      </c>
      <c r="AC68" s="1" t="s">
        <v>76</v>
      </c>
      <c r="AD68" s="1" t="s">
        <v>77</v>
      </c>
      <c r="AE68" s="1" t="s">
        <v>78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935.36000000000013</v>
      </c>
      <c r="AN68" s="1" t="e">
        <v>#VALUE!</v>
      </c>
      <c r="AO68" s="1" t="e">
        <v>#VALUE!</v>
      </c>
      <c r="AP68" s="1" t="s">
        <v>79</v>
      </c>
      <c r="AQ68" s="1">
        <v>20.09</v>
      </c>
      <c r="AR68" s="1">
        <v>17.22</v>
      </c>
      <c r="AS68" s="1">
        <v>29.848000000000003</v>
      </c>
      <c r="AT68" s="1">
        <v>13.776</v>
      </c>
      <c r="AU68" s="1">
        <v>13</v>
      </c>
      <c r="AV68" s="1">
        <v>18.368000000000002</v>
      </c>
      <c r="AW68" s="1">
        <v>16.646000000000001</v>
      </c>
      <c r="AX68" s="1">
        <v>4.5920000000000005</v>
      </c>
      <c r="AY68" s="1">
        <v>4.0179999999999998</v>
      </c>
      <c r="AZ68" s="1">
        <v>10.332000000000001</v>
      </c>
      <c r="BA68" s="1">
        <v>3.7310000000000003</v>
      </c>
      <c r="BB68" s="1">
        <f t="shared" si="26"/>
        <v>55.974659486854613</v>
      </c>
      <c r="BC68" s="1">
        <f t="shared" si="27"/>
        <v>12.908202397387855</v>
      </c>
      <c r="BD68" s="1">
        <f t="shared" si="28"/>
        <v>4.4201095072175205</v>
      </c>
      <c r="BE68" s="1">
        <f t="shared" si="29"/>
        <v>21.014377281754289</v>
      </c>
      <c r="BF68" s="1">
        <f t="shared" si="30"/>
        <v>3.7564102564102568</v>
      </c>
      <c r="BG68" s="1">
        <f t="shared" si="31"/>
        <v>0.29010238907849828</v>
      </c>
      <c r="BH68" s="1">
        <f t="shared" si="32"/>
        <v>28.125999999999991</v>
      </c>
      <c r="BI68" s="1">
        <f t="shared" si="33"/>
        <v>31.283000000000001</v>
      </c>
      <c r="BJ68" s="1">
        <f t="shared" si="23"/>
        <v>2.1666666666666665</v>
      </c>
      <c r="BK68" s="1">
        <f t="shared" si="34"/>
        <v>1.1666666666666667</v>
      </c>
      <c r="BL68" s="1">
        <f t="shared" si="21"/>
        <v>0.32727272727272727</v>
      </c>
      <c r="BM68" s="1" t="e">
        <f t="shared" si="35"/>
        <v>#DIV/0!</v>
      </c>
      <c r="BN68" s="1">
        <f t="shared" si="36"/>
        <v>52.931323283082079</v>
      </c>
      <c r="BO68" s="1">
        <f t="shared" si="37"/>
        <v>11.538461538461538</v>
      </c>
      <c r="BR68" s="1">
        <f t="shared" si="39"/>
        <v>0</v>
      </c>
      <c r="BS68" s="1">
        <f t="shared" si="40"/>
        <v>53.846153846153854</v>
      </c>
      <c r="BT68" s="1">
        <f t="shared" si="41"/>
        <v>-9.7580000000000027</v>
      </c>
      <c r="BU68" s="1">
        <f t="shared" si="41"/>
        <v>3.4439999999999991</v>
      </c>
      <c r="BV68" s="1">
        <f t="shared" si="42"/>
        <v>1</v>
      </c>
      <c r="BW68" s="1">
        <f t="shared" si="42"/>
        <v>0</v>
      </c>
    </row>
    <row r="69" spans="1:75" x14ac:dyDescent="0.25">
      <c r="A69" s="1" t="s">
        <v>149</v>
      </c>
      <c r="B69" s="1" t="s">
        <v>72</v>
      </c>
      <c r="C69" s="1" t="s">
        <v>73</v>
      </c>
      <c r="D69" s="1" t="s">
        <v>74</v>
      </c>
      <c r="F69" s="1">
        <v>2296.875</v>
      </c>
      <c r="G69" s="1">
        <v>35.9375</v>
      </c>
      <c r="H69" s="1">
        <v>150.78125</v>
      </c>
      <c r="I69" s="1">
        <v>367.1875</v>
      </c>
      <c r="J69" s="1">
        <v>216.40625</v>
      </c>
      <c r="L69" s="1">
        <v>25</v>
      </c>
      <c r="M69" s="1">
        <v>13.28125</v>
      </c>
      <c r="N69" s="1">
        <v>11.718750000000002</v>
      </c>
      <c r="O69" s="1">
        <v>3.90625</v>
      </c>
      <c r="P69" s="1">
        <v>5.46875</v>
      </c>
      <c r="Q69" s="1">
        <v>3.125</v>
      </c>
      <c r="R69" s="1">
        <v>128.125</v>
      </c>
      <c r="S69" s="1">
        <v>106.25</v>
      </c>
      <c r="T69" s="1">
        <v>22.656250000000018</v>
      </c>
      <c r="U69" s="1">
        <v>86.71875</v>
      </c>
      <c r="V69" s="1">
        <v>52.34375</v>
      </c>
      <c r="W69" s="1">
        <v>11.328125</v>
      </c>
      <c r="X69" s="1" t="s">
        <v>75</v>
      </c>
      <c r="Y69" s="1">
        <v>96.875</v>
      </c>
      <c r="Z69" s="1">
        <v>25.78125</v>
      </c>
      <c r="AA69" s="1">
        <v>28.90625</v>
      </c>
      <c r="AB69" s="1">
        <v>1</v>
      </c>
      <c r="AC69" s="1" t="s">
        <v>76</v>
      </c>
      <c r="AD69" s="1" t="s">
        <v>77</v>
      </c>
      <c r="AE69" s="1" t="s">
        <v>78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1187.5</v>
      </c>
      <c r="AN69" s="1">
        <v>466.40625</v>
      </c>
      <c r="AO69" s="1">
        <v>425.78125</v>
      </c>
      <c r="AP69" s="1" t="s">
        <v>79</v>
      </c>
      <c r="AQ69" s="1">
        <v>17.1875</v>
      </c>
      <c r="AR69" s="1">
        <v>13.28125</v>
      </c>
      <c r="AS69" s="1">
        <v>13.28125</v>
      </c>
      <c r="AT69" s="1">
        <v>13.28125</v>
      </c>
      <c r="AU69" s="1">
        <v>12</v>
      </c>
      <c r="AV69" s="1">
        <v>17.578125</v>
      </c>
      <c r="AW69" s="1">
        <v>14.84375</v>
      </c>
      <c r="AX69" s="1">
        <v>5.859375</v>
      </c>
      <c r="AY69" s="1">
        <v>3.90625</v>
      </c>
      <c r="AZ69" s="1">
        <v>12.109375</v>
      </c>
      <c r="BA69" s="1">
        <v>4.6875</v>
      </c>
      <c r="BB69" s="1">
        <f t="shared" si="26"/>
        <v>63.913043478260867</v>
      </c>
      <c r="BC69" s="1">
        <f t="shared" si="27"/>
        <v>15.233160621761659</v>
      </c>
      <c r="BD69" s="1">
        <f t="shared" si="28"/>
        <v>6.2553191489361701</v>
      </c>
      <c r="BE69" s="1">
        <f t="shared" si="29"/>
        <v>23.70967741935484</v>
      </c>
      <c r="BF69" s="1">
        <f t="shared" si="30"/>
        <v>3.7575757575757578</v>
      </c>
      <c r="BG69" s="1">
        <f t="shared" si="31"/>
        <v>0.29838709677419356</v>
      </c>
      <c r="BH69" s="1">
        <f t="shared" si="32"/>
        <v>41.40625</v>
      </c>
      <c r="BI69" s="1">
        <f t="shared" si="33"/>
        <v>22.65625</v>
      </c>
      <c r="BJ69" s="1">
        <f t="shared" si="23"/>
        <v>2.064516129032258</v>
      </c>
      <c r="BK69" s="1">
        <f t="shared" si="34"/>
        <v>1.1333333333333331</v>
      </c>
      <c r="BL69" s="1">
        <f t="shared" si="21"/>
        <v>0.31521739130434784</v>
      </c>
      <c r="BM69" s="1" t="e">
        <f t="shared" si="35"/>
        <v>#DIV/0!</v>
      </c>
      <c r="BN69" s="1">
        <f t="shared" si="36"/>
        <v>51.700680272108848</v>
      </c>
      <c r="BO69" s="1">
        <f t="shared" si="37"/>
        <v>12.5</v>
      </c>
      <c r="BP69" s="1">
        <f t="shared" si="38"/>
        <v>20.30612244897959</v>
      </c>
      <c r="BQ69" s="1">
        <f t="shared" ref="BQ69:BQ132" si="43">(AO69/F69)*100</f>
        <v>18.537414965986397</v>
      </c>
      <c r="BR69" s="1">
        <f t="shared" si="39"/>
        <v>0</v>
      </c>
      <c r="BS69" s="1">
        <f t="shared" si="40"/>
        <v>53.125</v>
      </c>
      <c r="BT69" s="1">
        <f t="shared" si="41"/>
        <v>3.90625</v>
      </c>
      <c r="BU69" s="1">
        <f t="shared" si="41"/>
        <v>0</v>
      </c>
      <c r="BV69" s="1">
        <f t="shared" si="42"/>
        <v>0</v>
      </c>
      <c r="BW69" s="1">
        <f t="shared" si="42"/>
        <v>0</v>
      </c>
    </row>
    <row r="70" spans="1:75" x14ac:dyDescent="0.25">
      <c r="A70" s="1" t="s">
        <v>150</v>
      </c>
      <c r="B70" s="1" t="s">
        <v>68</v>
      </c>
      <c r="C70" s="1" t="s">
        <v>73</v>
      </c>
      <c r="D70" s="1" t="s">
        <v>74</v>
      </c>
      <c r="F70" s="1">
        <v>1785.15625</v>
      </c>
      <c r="G70" s="1">
        <v>27.34375</v>
      </c>
      <c r="H70" s="1">
        <v>138.28125</v>
      </c>
      <c r="I70" s="1">
        <v>303.51562499999994</v>
      </c>
      <c r="J70" s="1">
        <v>165.234375</v>
      </c>
      <c r="L70" s="1">
        <v>23.4375</v>
      </c>
      <c r="M70" s="1">
        <v>11.328125</v>
      </c>
      <c r="N70" s="1">
        <v>12.109375</v>
      </c>
      <c r="O70" s="1">
        <v>3.125</v>
      </c>
      <c r="P70" s="1">
        <v>5.078125</v>
      </c>
      <c r="Q70" s="1">
        <v>2.734375</v>
      </c>
      <c r="R70" s="1">
        <v>120.3125</v>
      </c>
      <c r="S70" s="1">
        <v>89.0625</v>
      </c>
      <c r="T70" s="1">
        <v>17.968749999999993</v>
      </c>
      <c r="U70" s="1">
        <v>78.125</v>
      </c>
      <c r="V70" s="1">
        <v>42.96875</v>
      </c>
      <c r="W70" s="1">
        <v>9.375</v>
      </c>
      <c r="X70" s="1" t="s">
        <v>75</v>
      </c>
      <c r="Y70" s="1">
        <v>85.15625</v>
      </c>
      <c r="Z70" s="1">
        <v>22.65625</v>
      </c>
      <c r="AA70" s="1">
        <v>28.515625</v>
      </c>
      <c r="AB70" s="1">
        <v>1</v>
      </c>
      <c r="AC70" s="1" t="s">
        <v>76</v>
      </c>
      <c r="AD70" s="1" t="s">
        <v>77</v>
      </c>
      <c r="AE70" s="1" t="s">
        <v>78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980.46875</v>
      </c>
      <c r="AN70" s="1">
        <v>486.71875</v>
      </c>
      <c r="AO70" s="1">
        <v>446.875</v>
      </c>
      <c r="AP70" s="1" t="s">
        <v>79</v>
      </c>
      <c r="AQ70" s="1">
        <v>21.484375</v>
      </c>
      <c r="AR70" s="1">
        <v>20.703125</v>
      </c>
      <c r="AS70" s="1">
        <v>23.046875</v>
      </c>
      <c r="AT70" s="1">
        <v>16.40625</v>
      </c>
      <c r="AU70" s="1">
        <v>13</v>
      </c>
      <c r="AV70" s="1">
        <v>16.796875</v>
      </c>
      <c r="AW70" s="1">
        <v>15.625</v>
      </c>
      <c r="AX70" s="1">
        <v>5.859375</v>
      </c>
      <c r="AY70" s="1">
        <v>3.90625</v>
      </c>
      <c r="AZ70" s="1">
        <v>10.15625</v>
      </c>
      <c r="BA70" s="1">
        <v>3.90625</v>
      </c>
      <c r="BB70" s="1">
        <f t="shared" si="26"/>
        <v>65.285714285714292</v>
      </c>
      <c r="BC70" s="1">
        <f t="shared" si="27"/>
        <v>12.909604519774012</v>
      </c>
      <c r="BD70" s="1">
        <f t="shared" si="28"/>
        <v>5.8815958815958824</v>
      </c>
      <c r="BE70" s="1">
        <f t="shared" si="29"/>
        <v>20.963302752293579</v>
      </c>
      <c r="BF70" s="1">
        <f t="shared" si="30"/>
        <v>3.7586206896551726</v>
      </c>
      <c r="BG70" s="1">
        <f t="shared" si="31"/>
        <v>0.33486238532110091</v>
      </c>
      <c r="BH70" s="1">
        <f t="shared" si="32"/>
        <v>42.1875</v>
      </c>
      <c r="BI70" s="1">
        <f t="shared" si="33"/>
        <v>17.96875</v>
      </c>
      <c r="BJ70" s="1">
        <f t="shared" si="23"/>
        <v>2.3076923076923075</v>
      </c>
      <c r="BK70" s="1">
        <f t="shared" si="34"/>
        <v>0.93548387096774188</v>
      </c>
      <c r="BL70" s="1">
        <f t="shared" si="21"/>
        <v>0.34285714285714286</v>
      </c>
      <c r="BM70" s="1" t="e">
        <f t="shared" si="35"/>
        <v>#DIV/0!</v>
      </c>
      <c r="BN70" s="1">
        <f t="shared" si="36"/>
        <v>54.923413566739612</v>
      </c>
      <c r="BO70" s="1">
        <f t="shared" si="37"/>
        <v>11.666666666666666</v>
      </c>
      <c r="BP70" s="1">
        <f t="shared" si="38"/>
        <v>27.264770240700219</v>
      </c>
      <c r="BQ70" s="1">
        <f t="shared" si="43"/>
        <v>25.032822757111596</v>
      </c>
      <c r="BR70" s="1">
        <f t="shared" si="39"/>
        <v>0</v>
      </c>
      <c r="BS70" s="1">
        <f t="shared" si="40"/>
        <v>48.333333333333336</v>
      </c>
      <c r="BT70" s="1">
        <f t="shared" si="41"/>
        <v>-1.5625</v>
      </c>
      <c r="BU70" s="1">
        <f t="shared" si="41"/>
        <v>4.296875</v>
      </c>
      <c r="BV70" s="1">
        <f t="shared" si="42"/>
        <v>1</v>
      </c>
      <c r="BW70" s="1">
        <f t="shared" si="42"/>
        <v>0</v>
      </c>
    </row>
    <row r="71" spans="1:75" x14ac:dyDescent="0.25">
      <c r="A71" s="1" t="s">
        <v>151</v>
      </c>
      <c r="B71" s="1" t="s">
        <v>72</v>
      </c>
      <c r="C71" s="1" t="s">
        <v>73</v>
      </c>
      <c r="D71" s="1" t="s">
        <v>74</v>
      </c>
      <c r="F71" s="1">
        <v>1339.84375</v>
      </c>
      <c r="G71" s="1">
        <v>25</v>
      </c>
      <c r="H71" s="1">
        <v>128.515625</v>
      </c>
      <c r="I71" s="1">
        <v>319.14062499999994</v>
      </c>
      <c r="J71" s="1">
        <v>190.625</v>
      </c>
      <c r="L71" s="1">
        <v>24.609375</v>
      </c>
      <c r="M71" s="1">
        <v>12.890625</v>
      </c>
      <c r="N71" s="1">
        <v>11.71875</v>
      </c>
      <c r="O71" s="1">
        <v>3.90625</v>
      </c>
      <c r="P71" s="1">
        <v>5.46875</v>
      </c>
      <c r="Q71" s="1">
        <v>3.125</v>
      </c>
      <c r="R71" s="1">
        <v>96.875</v>
      </c>
      <c r="S71" s="1">
        <v>90.625</v>
      </c>
      <c r="T71" s="1">
        <v>31.640624999999993</v>
      </c>
      <c r="U71" s="1">
        <v>76.5625</v>
      </c>
      <c r="V71" s="1">
        <v>42.96875</v>
      </c>
      <c r="W71" s="1">
        <v>7.03125</v>
      </c>
      <c r="X71" s="1" t="s">
        <v>75</v>
      </c>
      <c r="Y71" s="1">
        <v>64.84375</v>
      </c>
      <c r="Z71" s="1">
        <v>17.1875</v>
      </c>
      <c r="AA71" s="1">
        <v>26.953125</v>
      </c>
      <c r="AB71" s="1">
        <v>1</v>
      </c>
      <c r="AC71" s="1" t="s">
        <v>76</v>
      </c>
      <c r="AD71" s="1" t="s">
        <v>77</v>
      </c>
      <c r="AE71" s="1" t="s">
        <v>78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734.375</v>
      </c>
      <c r="AN71" s="1">
        <v>285.9375</v>
      </c>
      <c r="AO71" s="1">
        <v>296.875</v>
      </c>
      <c r="AP71" s="1" t="s">
        <v>79</v>
      </c>
      <c r="AQ71" s="1">
        <v>18.75</v>
      </c>
      <c r="AR71" s="1">
        <v>10.15625</v>
      </c>
      <c r="AS71" s="1">
        <v>12.5</v>
      </c>
      <c r="AT71" s="1">
        <v>10.15625</v>
      </c>
      <c r="AU71" s="1">
        <v>12</v>
      </c>
      <c r="AV71" s="1">
        <v>17.1875</v>
      </c>
      <c r="AW71" s="1">
        <v>13.671875</v>
      </c>
      <c r="AX71" s="1">
        <v>5.078125</v>
      </c>
      <c r="AY71" s="1">
        <v>3.90625</v>
      </c>
      <c r="AZ71" s="1">
        <v>11.71875</v>
      </c>
      <c r="BA71" s="1">
        <v>3.515625</v>
      </c>
      <c r="BB71" s="1">
        <f t="shared" si="26"/>
        <v>53.59375</v>
      </c>
      <c r="BC71" s="1">
        <f t="shared" si="27"/>
        <v>10.425531914893616</v>
      </c>
      <c r="BD71" s="1">
        <f t="shared" si="28"/>
        <v>4.1982864137086908</v>
      </c>
      <c r="BE71" s="1">
        <f t="shared" si="29"/>
        <v>20.662650602409638</v>
      </c>
      <c r="BF71" s="1">
        <f t="shared" si="30"/>
        <v>3.7727272727272729</v>
      </c>
      <c r="BG71" s="1">
        <f t="shared" si="31"/>
        <v>0.41566265060240964</v>
      </c>
      <c r="BH71" s="1">
        <f t="shared" si="32"/>
        <v>20.3125</v>
      </c>
      <c r="BI71" s="1">
        <f t="shared" si="33"/>
        <v>31.640625</v>
      </c>
      <c r="BJ71" s="1">
        <f t="shared" si="23"/>
        <v>2.1</v>
      </c>
      <c r="BK71" s="1">
        <f t="shared" si="34"/>
        <v>1.1000000000000001</v>
      </c>
      <c r="BL71" s="1">
        <f t="shared" si="21"/>
        <v>0.28125</v>
      </c>
      <c r="BM71" s="1" t="e">
        <f t="shared" si="35"/>
        <v>#DIV/0!</v>
      </c>
      <c r="BN71" s="1">
        <f t="shared" si="36"/>
        <v>54.810495626822153</v>
      </c>
      <c r="BO71" s="1">
        <f t="shared" si="37"/>
        <v>12.698412698412698</v>
      </c>
      <c r="BP71" s="1">
        <f t="shared" si="38"/>
        <v>21.341107871720116</v>
      </c>
      <c r="BQ71" s="1">
        <f t="shared" si="43"/>
        <v>22.157434402332363</v>
      </c>
      <c r="BR71" s="1">
        <f t="shared" si="39"/>
        <v>0</v>
      </c>
      <c r="BS71" s="1">
        <f t="shared" si="40"/>
        <v>52.380952380952387</v>
      </c>
      <c r="BT71" s="1">
        <f t="shared" si="41"/>
        <v>6.25</v>
      </c>
      <c r="BU71" s="1">
        <f t="shared" si="41"/>
        <v>0</v>
      </c>
      <c r="BV71" s="1">
        <f t="shared" si="42"/>
        <v>0</v>
      </c>
      <c r="BW71" s="1">
        <f t="shared" si="42"/>
        <v>0</v>
      </c>
    </row>
    <row r="72" spans="1:75" x14ac:dyDescent="0.25">
      <c r="A72" s="1" t="s">
        <v>152</v>
      </c>
      <c r="B72" s="1" t="s">
        <v>68</v>
      </c>
      <c r="C72" s="1" t="s">
        <v>73</v>
      </c>
      <c r="D72" s="1" t="s">
        <v>74</v>
      </c>
      <c r="F72" s="1">
        <v>2003.90625</v>
      </c>
      <c r="G72" s="1">
        <v>32.421875</v>
      </c>
      <c r="H72" s="1">
        <v>115.234375</v>
      </c>
      <c r="I72" s="1">
        <v>299.609375</v>
      </c>
      <c r="J72" s="1">
        <v>184.375</v>
      </c>
      <c r="L72" s="1">
        <v>24.21875</v>
      </c>
      <c r="M72" s="1">
        <v>12.5</v>
      </c>
      <c r="N72" s="1">
        <v>11.71875</v>
      </c>
      <c r="O72" s="1">
        <v>3.125</v>
      </c>
      <c r="P72" s="1">
        <v>5.46875</v>
      </c>
      <c r="Q72" s="1">
        <v>3.90625</v>
      </c>
      <c r="R72" s="1">
        <v>95.703125</v>
      </c>
      <c r="S72" s="1">
        <v>82.8125</v>
      </c>
      <c r="T72" s="1">
        <v>19.53125</v>
      </c>
      <c r="U72" s="1">
        <v>71.484375</v>
      </c>
      <c r="V72" s="1">
        <v>39.453125</v>
      </c>
      <c r="W72" s="1">
        <v>10.9375</v>
      </c>
      <c r="X72" s="1" t="s">
        <v>75</v>
      </c>
      <c r="Y72" s="1">
        <v>92.96875</v>
      </c>
      <c r="Z72" s="1">
        <v>24.609375</v>
      </c>
      <c r="AA72" s="1">
        <v>34.375</v>
      </c>
      <c r="AB72" s="1">
        <v>1</v>
      </c>
      <c r="AC72" s="1" t="s">
        <v>76</v>
      </c>
      <c r="AD72" s="1" t="s">
        <v>77</v>
      </c>
      <c r="AE72" s="1" t="s">
        <v>78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1007.8125</v>
      </c>
      <c r="AN72" s="1">
        <v>424.21875</v>
      </c>
      <c r="AO72" s="1">
        <v>458.59375</v>
      </c>
      <c r="AP72" s="1" t="s">
        <v>79</v>
      </c>
      <c r="AQ72" s="1">
        <v>21.875</v>
      </c>
      <c r="AR72" s="1">
        <v>16.40625</v>
      </c>
      <c r="AS72" s="1">
        <v>19.53125</v>
      </c>
      <c r="AT72" s="1">
        <v>12.5</v>
      </c>
      <c r="AU72" s="1">
        <v>18</v>
      </c>
      <c r="AV72" s="1">
        <v>17.96875</v>
      </c>
      <c r="AW72" s="1">
        <v>13.671875</v>
      </c>
      <c r="AX72" s="1">
        <v>6.640625</v>
      </c>
      <c r="AY72" s="1">
        <v>3.90625</v>
      </c>
      <c r="AZ72" s="1">
        <v>11.71875</v>
      </c>
      <c r="BA72" s="1">
        <v>3.90625</v>
      </c>
      <c r="BB72" s="1">
        <f t="shared" si="26"/>
        <v>61.807228915662648</v>
      </c>
      <c r="BC72" s="1">
        <f t="shared" si="27"/>
        <v>17.389830508474578</v>
      </c>
      <c r="BD72" s="1">
        <f t="shared" si="28"/>
        <v>6.6883963494132983</v>
      </c>
      <c r="BE72" s="1">
        <f t="shared" si="29"/>
        <v>21.554621848739497</v>
      </c>
      <c r="BF72" s="1">
        <f t="shared" si="30"/>
        <v>3.7777777777777777</v>
      </c>
      <c r="BG72" s="1">
        <f t="shared" si="31"/>
        <v>0.36974789915966388</v>
      </c>
      <c r="BH72" s="1">
        <f t="shared" si="32"/>
        <v>24.21875</v>
      </c>
      <c r="BI72" s="1">
        <f t="shared" si="33"/>
        <v>19.53125</v>
      </c>
      <c r="BJ72" s="1">
        <f t="shared" si="23"/>
        <v>2.0666666666666669</v>
      </c>
      <c r="BK72" s="1">
        <f t="shared" si="34"/>
        <v>1.0666666666666667</v>
      </c>
      <c r="BL72" s="1">
        <f t="shared" si="21"/>
        <v>0.33734939759036142</v>
      </c>
      <c r="BM72" s="1" t="e">
        <f t="shared" si="35"/>
        <v>#DIV/0!</v>
      </c>
      <c r="BN72" s="1">
        <f t="shared" si="36"/>
        <v>50.292397660818708</v>
      </c>
      <c r="BO72" s="1">
        <f t="shared" si="37"/>
        <v>16.129032258064516</v>
      </c>
      <c r="BP72" s="1">
        <f t="shared" si="38"/>
        <v>21.169590643274855</v>
      </c>
      <c r="BQ72" s="1">
        <f t="shared" si="43"/>
        <v>22.884990253411306</v>
      </c>
      <c r="BR72" s="1">
        <f t="shared" si="39"/>
        <v>0</v>
      </c>
      <c r="BS72" s="1">
        <f t="shared" si="40"/>
        <v>51.612903225806448</v>
      </c>
      <c r="BT72" s="1">
        <f t="shared" si="41"/>
        <v>2.34375</v>
      </c>
      <c r="BU72" s="1">
        <f t="shared" si="41"/>
        <v>3.90625</v>
      </c>
      <c r="BV72" s="1">
        <f t="shared" si="42"/>
        <v>0</v>
      </c>
      <c r="BW72" s="1">
        <f t="shared" si="42"/>
        <v>0</v>
      </c>
    </row>
    <row r="73" spans="1:75" x14ac:dyDescent="0.25">
      <c r="A73" s="1" t="s">
        <v>153</v>
      </c>
      <c r="B73" s="1" t="s">
        <v>68</v>
      </c>
      <c r="C73" s="1" t="s">
        <v>73</v>
      </c>
      <c r="D73" s="1" t="s">
        <v>74</v>
      </c>
      <c r="F73" s="1">
        <v>1910.15625</v>
      </c>
      <c r="G73" s="1">
        <v>31.25</v>
      </c>
      <c r="H73" s="1">
        <v>144.53125</v>
      </c>
      <c r="I73" s="1">
        <v>307.03125</v>
      </c>
      <c r="J73" s="1">
        <v>162.5</v>
      </c>
      <c r="L73" s="1">
        <v>23.046875</v>
      </c>
      <c r="M73" s="1">
        <v>11.328125</v>
      </c>
      <c r="N73" s="1">
        <v>11.718750000000002</v>
      </c>
      <c r="O73" s="1">
        <v>3.125</v>
      </c>
      <c r="P73" s="1">
        <v>6.25</v>
      </c>
      <c r="Q73" s="1">
        <v>3.125</v>
      </c>
      <c r="R73" s="1">
        <v>111.71875</v>
      </c>
      <c r="S73" s="1">
        <v>88.671875</v>
      </c>
      <c r="T73" s="1">
        <v>32.812499999999993</v>
      </c>
      <c r="U73" s="1">
        <v>78.125</v>
      </c>
      <c r="V73" s="1">
        <v>45.3125</v>
      </c>
      <c r="W73" s="1">
        <v>10.15625</v>
      </c>
      <c r="X73" s="1" t="s">
        <v>75</v>
      </c>
      <c r="Y73" s="1">
        <v>88.671875</v>
      </c>
      <c r="Z73" s="1">
        <v>23.4375</v>
      </c>
      <c r="AA73" s="1">
        <v>23.046875</v>
      </c>
      <c r="AB73" s="1">
        <v>1</v>
      </c>
      <c r="AC73" s="1" t="s">
        <v>76</v>
      </c>
      <c r="AD73" s="1" t="s">
        <v>77</v>
      </c>
      <c r="AE73" s="1" t="s">
        <v>78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972.65625</v>
      </c>
      <c r="AN73" s="1">
        <v>470.3125</v>
      </c>
      <c r="AO73" s="1">
        <v>423.046875</v>
      </c>
      <c r="AP73" s="1" t="s">
        <v>79</v>
      </c>
      <c r="AQ73" s="1">
        <v>26.953125</v>
      </c>
      <c r="AR73" s="1">
        <v>20.3125</v>
      </c>
      <c r="AS73" s="1">
        <v>33.984375</v>
      </c>
      <c r="AT73" s="1">
        <v>18.75</v>
      </c>
      <c r="AU73" s="1">
        <v>11</v>
      </c>
      <c r="AV73" s="1">
        <v>15.234375</v>
      </c>
      <c r="AW73" s="1">
        <v>12.5</v>
      </c>
      <c r="AX73" s="1">
        <v>4.6875</v>
      </c>
      <c r="AY73" s="1">
        <v>3.515625</v>
      </c>
      <c r="AZ73" s="1">
        <v>10.546875</v>
      </c>
      <c r="BA73" s="1">
        <v>3.125</v>
      </c>
      <c r="BB73" s="1">
        <f t="shared" si="26"/>
        <v>61.125</v>
      </c>
      <c r="BC73" s="1">
        <f t="shared" si="27"/>
        <v>13.216216216216216</v>
      </c>
      <c r="BD73" s="1">
        <f t="shared" si="28"/>
        <v>6.221374045801527</v>
      </c>
      <c r="BE73" s="1">
        <f t="shared" si="29"/>
        <v>21.541850220264319</v>
      </c>
      <c r="BF73" s="1">
        <f t="shared" si="30"/>
        <v>3.7833333333333332</v>
      </c>
      <c r="BG73" s="1">
        <f t="shared" si="31"/>
        <v>0.25991189427312777</v>
      </c>
      <c r="BH73" s="1">
        <f t="shared" si="32"/>
        <v>33.59375</v>
      </c>
      <c r="BI73" s="1">
        <f t="shared" si="33"/>
        <v>32.8125</v>
      </c>
      <c r="BJ73" s="1">
        <f t="shared" si="23"/>
        <v>2.1851851851851851</v>
      </c>
      <c r="BK73" s="1">
        <f t="shared" si="34"/>
        <v>0.96666666666666656</v>
      </c>
      <c r="BL73" s="1">
        <f t="shared" si="21"/>
        <v>0.32500000000000001</v>
      </c>
      <c r="BM73" s="1" t="e">
        <f t="shared" si="35"/>
        <v>#DIV/0!</v>
      </c>
      <c r="BN73" s="1">
        <f t="shared" si="36"/>
        <v>50.920245398772998</v>
      </c>
      <c r="BO73" s="1">
        <f t="shared" si="37"/>
        <v>13.559322033898304</v>
      </c>
      <c r="BP73" s="1">
        <f t="shared" si="38"/>
        <v>24.621676891615543</v>
      </c>
      <c r="BQ73" s="1">
        <f t="shared" si="43"/>
        <v>22.14723926380368</v>
      </c>
      <c r="BR73" s="1">
        <f t="shared" si="39"/>
        <v>0</v>
      </c>
      <c r="BS73" s="1">
        <f t="shared" si="40"/>
        <v>49.152542372881356</v>
      </c>
      <c r="BT73" s="1">
        <f t="shared" si="41"/>
        <v>-7.03125</v>
      </c>
      <c r="BU73" s="1">
        <f t="shared" si="41"/>
        <v>1.5625</v>
      </c>
      <c r="BV73" s="1">
        <f t="shared" si="42"/>
        <v>1</v>
      </c>
      <c r="BW73" s="1">
        <f t="shared" si="42"/>
        <v>0</v>
      </c>
    </row>
    <row r="74" spans="1:75" x14ac:dyDescent="0.25">
      <c r="A74" s="1" t="s">
        <v>154</v>
      </c>
      <c r="B74" s="1" t="s">
        <v>72</v>
      </c>
      <c r="C74" s="1" t="s">
        <v>73</v>
      </c>
      <c r="D74" s="1" t="s">
        <v>74</v>
      </c>
      <c r="F74" s="1">
        <v>1843.75</v>
      </c>
      <c r="G74" s="1">
        <v>34.375</v>
      </c>
      <c r="H74" s="1">
        <v>132.03125</v>
      </c>
      <c r="I74" s="1">
        <v>367.578125</v>
      </c>
      <c r="J74" s="1">
        <v>235.546875</v>
      </c>
      <c r="L74" s="1">
        <v>25</v>
      </c>
      <c r="M74" s="1">
        <v>12.890625</v>
      </c>
      <c r="N74" s="1">
        <v>12.109375000000002</v>
      </c>
      <c r="O74" s="1">
        <v>3.515625</v>
      </c>
      <c r="P74" s="1">
        <v>5.859375</v>
      </c>
      <c r="Q74" s="1">
        <v>3.90625</v>
      </c>
      <c r="R74" s="1">
        <v>126.17187499999999</v>
      </c>
      <c r="S74" s="1">
        <v>99.609375</v>
      </c>
      <c r="T74" s="1">
        <v>5.859375</v>
      </c>
      <c r="U74" s="1">
        <v>85.9375</v>
      </c>
      <c r="V74" s="1">
        <v>51.5625</v>
      </c>
      <c r="W74" s="1">
        <v>11.71875</v>
      </c>
      <c r="X74" s="1" t="s">
        <v>75</v>
      </c>
      <c r="Y74" s="1">
        <v>76.953125</v>
      </c>
      <c r="Z74" s="1">
        <v>20.3125</v>
      </c>
      <c r="AA74" s="1">
        <v>30.078125</v>
      </c>
      <c r="AB74" s="1">
        <v>1</v>
      </c>
      <c r="AC74" s="1" t="s">
        <v>76</v>
      </c>
      <c r="AD74" s="1" t="s">
        <v>77</v>
      </c>
      <c r="AE74" s="1" t="s">
        <v>78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976.5625</v>
      </c>
      <c r="AN74" s="1">
        <v>527.34375</v>
      </c>
      <c r="AO74" s="1">
        <v>456.25</v>
      </c>
      <c r="AP74" s="1" t="s">
        <v>79</v>
      </c>
      <c r="AQ74" s="1">
        <v>23.4375</v>
      </c>
      <c r="AR74" s="1">
        <v>19.53125</v>
      </c>
      <c r="AS74" s="1">
        <v>22.65625</v>
      </c>
      <c r="AT74" s="1">
        <v>21.875</v>
      </c>
      <c r="AU74" s="1">
        <v>14</v>
      </c>
      <c r="AV74" s="1">
        <v>18.359375</v>
      </c>
      <c r="AW74" s="1">
        <v>14.0625</v>
      </c>
      <c r="AX74" s="1">
        <v>5.859375</v>
      </c>
      <c r="AY74" s="1">
        <v>3.90625</v>
      </c>
      <c r="AZ74" s="1">
        <v>10.546875</v>
      </c>
      <c r="BA74" s="1">
        <v>3.125</v>
      </c>
      <c r="BB74" s="1">
        <f t="shared" si="26"/>
        <v>53.636363636363633</v>
      </c>
      <c r="BC74" s="1">
        <f t="shared" si="27"/>
        <v>13.964497041420119</v>
      </c>
      <c r="BD74" s="1">
        <f t="shared" si="28"/>
        <v>5.0159404888416574</v>
      </c>
      <c r="BE74" s="1">
        <f t="shared" si="29"/>
        <v>23.959390862944161</v>
      </c>
      <c r="BF74" s="1">
        <f t="shared" si="30"/>
        <v>3.7884615384615383</v>
      </c>
      <c r="BG74" s="1">
        <f t="shared" si="31"/>
        <v>0.39086294416243655</v>
      </c>
      <c r="BH74" s="1">
        <f t="shared" si="32"/>
        <v>40.234374999999986</v>
      </c>
      <c r="BI74" s="1">
        <f t="shared" si="33"/>
        <v>5.8593750000000142</v>
      </c>
      <c r="BJ74" s="1">
        <f t="shared" si="23"/>
        <v>2.3703703703703702</v>
      </c>
      <c r="BK74" s="1">
        <f t="shared" si="34"/>
        <v>1.064516129032258</v>
      </c>
      <c r="BL74" s="1">
        <f t="shared" si="21"/>
        <v>0.34090909090909088</v>
      </c>
      <c r="BM74" s="1" t="e">
        <f t="shared" si="35"/>
        <v>#DIV/0!</v>
      </c>
      <c r="BN74" s="1">
        <f t="shared" si="36"/>
        <v>52.96610169491526</v>
      </c>
      <c r="BO74" s="1">
        <f t="shared" si="37"/>
        <v>15.625</v>
      </c>
      <c r="BP74" s="1">
        <f t="shared" si="38"/>
        <v>28.601694915254239</v>
      </c>
      <c r="BQ74" s="1">
        <f t="shared" si="43"/>
        <v>24.745762711864408</v>
      </c>
      <c r="BR74" s="1">
        <f t="shared" si="39"/>
        <v>0</v>
      </c>
      <c r="BS74" s="1">
        <f t="shared" si="40"/>
        <v>51.5625</v>
      </c>
      <c r="BT74" s="1">
        <f t="shared" si="41"/>
        <v>0.78125</v>
      </c>
      <c r="BU74" s="1">
        <f t="shared" si="41"/>
        <v>-2.34375</v>
      </c>
      <c r="BV74" s="1">
        <f t="shared" si="42"/>
        <v>0</v>
      </c>
      <c r="BW74" s="1">
        <f t="shared" si="42"/>
        <v>1</v>
      </c>
    </row>
    <row r="75" spans="1:75" x14ac:dyDescent="0.25">
      <c r="A75" s="1" t="s">
        <v>155</v>
      </c>
      <c r="B75" s="1" t="s">
        <v>72</v>
      </c>
      <c r="C75" s="1" t="s">
        <v>91</v>
      </c>
      <c r="D75" s="1" t="s">
        <v>74</v>
      </c>
      <c r="F75" s="1">
        <v>1734.375</v>
      </c>
      <c r="G75" s="1">
        <v>30.46875</v>
      </c>
      <c r="H75" s="1">
        <v>122.265625</v>
      </c>
      <c r="I75" s="1">
        <v>307.421875</v>
      </c>
      <c r="J75" s="1">
        <v>185.15625</v>
      </c>
      <c r="L75" s="1">
        <v>23.4375</v>
      </c>
      <c r="M75" s="1">
        <v>11.71875</v>
      </c>
      <c r="N75" s="1">
        <v>11.71875</v>
      </c>
      <c r="O75" s="1">
        <v>3.125</v>
      </c>
      <c r="P75" s="1">
        <v>6.25</v>
      </c>
      <c r="Q75" s="1">
        <v>4.296875</v>
      </c>
      <c r="R75" s="1">
        <v>94.921875</v>
      </c>
      <c r="S75" s="1">
        <v>87.890625</v>
      </c>
      <c r="T75" s="1">
        <v>27.34375</v>
      </c>
      <c r="U75" s="1">
        <v>75.390625</v>
      </c>
      <c r="V75" s="1">
        <v>42.96875</v>
      </c>
      <c r="W75" s="1">
        <v>8.59375</v>
      </c>
      <c r="X75" s="1" t="s">
        <v>75</v>
      </c>
      <c r="Y75" s="1">
        <v>91.796875</v>
      </c>
      <c r="Z75" s="1">
        <v>24.21875</v>
      </c>
      <c r="AA75" s="1">
        <v>29.296875</v>
      </c>
      <c r="AB75" s="1">
        <v>1</v>
      </c>
      <c r="AC75" s="1" t="s">
        <v>76</v>
      </c>
      <c r="AD75" s="1" t="s">
        <v>77</v>
      </c>
      <c r="AE75" s="1" t="s">
        <v>78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875</v>
      </c>
      <c r="AN75" s="1">
        <v>459.765625</v>
      </c>
      <c r="AO75" s="1">
        <v>399.21875</v>
      </c>
      <c r="AP75" s="1" t="s">
        <v>79</v>
      </c>
      <c r="AQ75" s="1">
        <v>21.875</v>
      </c>
      <c r="AR75" s="1">
        <v>14.84375</v>
      </c>
      <c r="AS75" s="1">
        <v>18.359375</v>
      </c>
      <c r="AT75" s="1">
        <v>13.671875</v>
      </c>
      <c r="AU75" s="1">
        <v>17</v>
      </c>
      <c r="AV75" s="1">
        <v>17.1875</v>
      </c>
      <c r="AW75" s="1">
        <v>15.625</v>
      </c>
      <c r="AX75" s="1">
        <v>5.46875</v>
      </c>
      <c r="AY75" s="1">
        <v>3.90625</v>
      </c>
      <c r="AZ75" s="1">
        <v>10.9375</v>
      </c>
      <c r="BA75" s="1">
        <v>3.90625</v>
      </c>
      <c r="BB75" s="1">
        <f t="shared" si="26"/>
        <v>56.92307692307692</v>
      </c>
      <c r="BC75" s="1">
        <f t="shared" si="27"/>
        <v>14.185303514376997</v>
      </c>
      <c r="BD75" s="1">
        <f t="shared" si="28"/>
        <v>5.6416772554002543</v>
      </c>
      <c r="BE75" s="1">
        <f t="shared" si="29"/>
        <v>18.893617021276597</v>
      </c>
      <c r="BF75" s="1">
        <f t="shared" si="30"/>
        <v>3.7903225806451615</v>
      </c>
      <c r="BG75" s="1">
        <f t="shared" si="31"/>
        <v>0.31914893617021278</v>
      </c>
      <c r="BH75" s="1">
        <f t="shared" si="32"/>
        <v>19.53125</v>
      </c>
      <c r="BI75" s="1">
        <f t="shared" si="33"/>
        <v>27.34375</v>
      </c>
      <c r="BJ75" s="1">
        <f t="shared" si="23"/>
        <v>2.1428571428571428</v>
      </c>
      <c r="BK75" s="1">
        <f t="shared" si="34"/>
        <v>1</v>
      </c>
      <c r="BL75" s="1">
        <f t="shared" si="21"/>
        <v>0.28205128205128205</v>
      </c>
      <c r="BM75" s="1" t="e">
        <f t="shared" si="35"/>
        <v>#DIV/0!</v>
      </c>
      <c r="BN75" s="1">
        <f t="shared" si="36"/>
        <v>50.450450450450447</v>
      </c>
      <c r="BO75" s="1">
        <f t="shared" si="37"/>
        <v>18.333333333333332</v>
      </c>
      <c r="BP75" s="1">
        <f t="shared" si="38"/>
        <v>26.509009009009009</v>
      </c>
      <c r="BQ75" s="1">
        <f t="shared" si="43"/>
        <v>23.018018018018019</v>
      </c>
      <c r="BR75" s="1">
        <f t="shared" si="39"/>
        <v>0</v>
      </c>
      <c r="BS75" s="1">
        <f t="shared" si="40"/>
        <v>50</v>
      </c>
      <c r="BT75" s="1">
        <f t="shared" si="41"/>
        <v>3.515625</v>
      </c>
      <c r="BU75" s="1">
        <f t="shared" si="41"/>
        <v>1.171875</v>
      </c>
      <c r="BV75" s="1">
        <f t="shared" si="42"/>
        <v>0</v>
      </c>
      <c r="BW75" s="1">
        <f t="shared" si="42"/>
        <v>0</v>
      </c>
    </row>
    <row r="76" spans="1:75" x14ac:dyDescent="0.25">
      <c r="A76" s="1" t="s">
        <v>156</v>
      </c>
      <c r="B76" s="1" t="s">
        <v>68</v>
      </c>
      <c r="C76" s="1" t="s">
        <v>73</v>
      </c>
      <c r="D76" s="1" t="s">
        <v>74</v>
      </c>
      <c r="F76" s="1">
        <v>1742.1875</v>
      </c>
      <c r="G76" s="1">
        <v>33.984375</v>
      </c>
      <c r="H76" s="1">
        <v>116.40625</v>
      </c>
      <c r="I76" s="1">
        <v>295.3125</v>
      </c>
      <c r="J76" s="1">
        <v>178.90625</v>
      </c>
      <c r="L76" s="1">
        <v>22.65625</v>
      </c>
      <c r="M76" s="1">
        <v>11.328125</v>
      </c>
      <c r="N76" s="1">
        <v>11.328125</v>
      </c>
      <c r="O76" s="1">
        <v>3.515625</v>
      </c>
      <c r="P76" s="1">
        <v>5.46875</v>
      </c>
      <c r="Q76" s="1">
        <v>3.125</v>
      </c>
      <c r="R76" s="1">
        <v>104.6875</v>
      </c>
      <c r="S76" s="1">
        <v>81.25</v>
      </c>
      <c r="T76" s="1">
        <v>11.71875</v>
      </c>
      <c r="U76" s="1">
        <v>70.3125</v>
      </c>
      <c r="V76" s="1">
        <v>38.28125</v>
      </c>
      <c r="W76" s="1">
        <v>10.546875</v>
      </c>
      <c r="X76" s="1" t="s">
        <v>75</v>
      </c>
      <c r="Y76" s="1">
        <v>93.359375</v>
      </c>
      <c r="Z76" s="1">
        <v>24.609375</v>
      </c>
      <c r="AA76" s="1">
        <v>33.59375</v>
      </c>
      <c r="AB76" s="1">
        <v>1</v>
      </c>
      <c r="AC76" s="1" t="s">
        <v>76</v>
      </c>
      <c r="AD76" s="1" t="s">
        <v>77</v>
      </c>
      <c r="AE76" s="1" t="s">
        <v>78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898.4375</v>
      </c>
      <c r="AN76" s="1">
        <v>417.1875</v>
      </c>
      <c r="AO76" s="1">
        <v>475.78125</v>
      </c>
      <c r="AP76" s="1" t="s">
        <v>79</v>
      </c>
      <c r="AQ76" s="1">
        <v>24.21875</v>
      </c>
      <c r="AR76" s="1">
        <v>16.40625</v>
      </c>
      <c r="AS76" s="1">
        <v>17.1875</v>
      </c>
      <c r="AT76" s="1">
        <v>13.671875</v>
      </c>
      <c r="AU76" s="1">
        <v>14</v>
      </c>
      <c r="AV76" s="1">
        <v>16.796875</v>
      </c>
      <c r="AW76" s="1">
        <v>14.453125</v>
      </c>
      <c r="AX76" s="1">
        <v>5.46875</v>
      </c>
      <c r="AY76" s="1">
        <v>3.90625</v>
      </c>
      <c r="AZ76" s="1">
        <v>11.71875</v>
      </c>
      <c r="BA76" s="1">
        <v>3.90625</v>
      </c>
      <c r="BB76" s="1">
        <f t="shared" si="26"/>
        <v>51.264367816091955</v>
      </c>
      <c r="BC76" s="1">
        <f t="shared" si="27"/>
        <v>14.966442953020135</v>
      </c>
      <c r="BD76" s="1">
        <f t="shared" si="28"/>
        <v>5.8994708994708995</v>
      </c>
      <c r="BE76" s="1">
        <f t="shared" si="29"/>
        <v>18.661087866108787</v>
      </c>
      <c r="BF76" s="1">
        <f t="shared" si="30"/>
        <v>3.7936507936507935</v>
      </c>
      <c r="BG76" s="1">
        <f t="shared" si="31"/>
        <v>0.35983263598326359</v>
      </c>
      <c r="BH76" s="1">
        <f t="shared" si="32"/>
        <v>34.375</v>
      </c>
      <c r="BI76" s="1">
        <f t="shared" si="33"/>
        <v>11.71875</v>
      </c>
      <c r="BJ76" s="1">
        <f t="shared" si="23"/>
        <v>1.9333333333333333</v>
      </c>
      <c r="BK76" s="1">
        <f t="shared" si="34"/>
        <v>1</v>
      </c>
      <c r="BL76" s="1">
        <f t="shared" si="21"/>
        <v>0.31034482758620691</v>
      </c>
      <c r="BM76" s="1" t="e">
        <f t="shared" si="35"/>
        <v>#DIV/0!</v>
      </c>
      <c r="BN76" s="1">
        <f t="shared" si="36"/>
        <v>51.569506726457405</v>
      </c>
      <c r="BO76" s="1">
        <f t="shared" si="37"/>
        <v>13.793103448275861</v>
      </c>
      <c r="BP76" s="1">
        <f t="shared" si="38"/>
        <v>23.946188340807176</v>
      </c>
      <c r="BQ76" s="1">
        <f t="shared" si="43"/>
        <v>27.309417040358746</v>
      </c>
      <c r="BR76" s="1">
        <f t="shared" si="39"/>
        <v>0</v>
      </c>
      <c r="BS76" s="1">
        <f t="shared" si="40"/>
        <v>50</v>
      </c>
      <c r="BT76" s="1">
        <f t="shared" si="41"/>
        <v>7.03125</v>
      </c>
      <c r="BU76" s="1">
        <f t="shared" si="41"/>
        <v>2.734375</v>
      </c>
      <c r="BV76" s="1">
        <f t="shared" si="42"/>
        <v>0</v>
      </c>
      <c r="BW76" s="1">
        <f t="shared" si="42"/>
        <v>0</v>
      </c>
    </row>
    <row r="77" spans="1:75" x14ac:dyDescent="0.25">
      <c r="A77" s="1" t="s">
        <v>157</v>
      </c>
      <c r="B77" s="1" t="s">
        <v>68</v>
      </c>
      <c r="C77" s="1" t="s">
        <v>73</v>
      </c>
      <c r="D77" s="1" t="s">
        <v>74</v>
      </c>
      <c r="F77" s="1">
        <v>1945.3125</v>
      </c>
      <c r="G77" s="1">
        <v>28.125</v>
      </c>
      <c r="H77" s="1">
        <v>136.71875</v>
      </c>
      <c r="I77" s="1">
        <v>332.8125</v>
      </c>
      <c r="J77" s="1">
        <v>196.09375</v>
      </c>
      <c r="L77" s="1">
        <v>24.21875</v>
      </c>
      <c r="M77" s="1">
        <v>11.71875</v>
      </c>
      <c r="N77" s="1">
        <v>12.5</v>
      </c>
      <c r="O77" s="1">
        <v>4.6875</v>
      </c>
      <c r="P77" s="1">
        <v>5.46875</v>
      </c>
      <c r="Q77" s="1">
        <v>3.515625</v>
      </c>
      <c r="R77" s="1">
        <v>136.71875</v>
      </c>
      <c r="S77" s="1">
        <v>106.640625</v>
      </c>
      <c r="T77" s="1">
        <v>0</v>
      </c>
      <c r="U77" s="1">
        <v>81.25</v>
      </c>
      <c r="V77" s="1">
        <v>47.265625</v>
      </c>
      <c r="W77" s="1">
        <v>10.15625</v>
      </c>
      <c r="X77" s="1" t="s">
        <v>75</v>
      </c>
      <c r="Y77" s="1">
        <v>89.0625</v>
      </c>
      <c r="Z77" s="1">
        <v>23.4375</v>
      </c>
      <c r="AA77" s="1">
        <v>28.90625</v>
      </c>
      <c r="AB77" s="1">
        <v>1</v>
      </c>
      <c r="AC77" s="1" t="s">
        <v>76</v>
      </c>
      <c r="AD77" s="1" t="s">
        <v>77</v>
      </c>
      <c r="AE77" s="1" t="s">
        <v>78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1078.125</v>
      </c>
      <c r="AN77" s="1">
        <v>393.75</v>
      </c>
      <c r="AO77" s="1">
        <v>385.9375</v>
      </c>
      <c r="AP77" s="1" t="s">
        <v>79</v>
      </c>
      <c r="AQ77" s="1">
        <v>26.953125</v>
      </c>
      <c r="AR77" s="1">
        <v>19.140625</v>
      </c>
      <c r="AS77" s="1">
        <v>28.515625</v>
      </c>
      <c r="AT77" s="1">
        <v>18.75</v>
      </c>
      <c r="AU77" s="1">
        <v>20</v>
      </c>
      <c r="AV77" s="1">
        <v>17.1875</v>
      </c>
      <c r="AW77" s="1">
        <v>14.453125</v>
      </c>
      <c r="AX77" s="1">
        <v>5.859375</v>
      </c>
      <c r="AY77" s="1">
        <v>3.515625</v>
      </c>
      <c r="AZ77" s="1">
        <v>10.9375</v>
      </c>
      <c r="BA77" s="1">
        <v>3.125</v>
      </c>
      <c r="BB77" s="1">
        <f t="shared" si="26"/>
        <v>69.166666666666671</v>
      </c>
      <c r="BC77" s="1">
        <f t="shared" si="27"/>
        <v>14.228571428571428</v>
      </c>
      <c r="BD77" s="1">
        <f t="shared" si="28"/>
        <v>5.845070422535211</v>
      </c>
      <c r="BE77" s="1">
        <f t="shared" si="29"/>
        <v>21.842105263157894</v>
      </c>
      <c r="BF77" s="1">
        <f t="shared" si="30"/>
        <v>3.8</v>
      </c>
      <c r="BG77" s="1">
        <f t="shared" si="31"/>
        <v>0.32456140350877194</v>
      </c>
      <c r="BH77" s="1">
        <f t="shared" si="32"/>
        <v>55.46875</v>
      </c>
      <c r="BI77" s="1">
        <f t="shared" si="33"/>
        <v>0</v>
      </c>
      <c r="BJ77" s="1">
        <f t="shared" si="23"/>
        <v>2.2142857142857144</v>
      </c>
      <c r="BK77" s="1">
        <f t="shared" si="34"/>
        <v>0.9375</v>
      </c>
      <c r="BL77" s="1">
        <f t="shared" si="21"/>
        <v>0.3611111111111111</v>
      </c>
      <c r="BM77" s="1" t="e">
        <f t="shared" si="35"/>
        <v>#DIV/0!</v>
      </c>
      <c r="BN77" s="1">
        <f t="shared" si="36"/>
        <v>55.421686746987952</v>
      </c>
      <c r="BO77" s="1">
        <f t="shared" si="37"/>
        <v>14.516129032258066</v>
      </c>
      <c r="BP77" s="1">
        <f t="shared" si="38"/>
        <v>20.240963855421686</v>
      </c>
      <c r="BQ77" s="1">
        <f t="shared" si="43"/>
        <v>19.839357429718877</v>
      </c>
      <c r="BR77" s="1">
        <f t="shared" si="39"/>
        <v>0</v>
      </c>
      <c r="BS77" s="1">
        <f t="shared" si="40"/>
        <v>48.387096774193552</v>
      </c>
      <c r="BT77" s="1">
        <f t="shared" si="41"/>
        <v>-1.5625</v>
      </c>
      <c r="BU77" s="1">
        <f t="shared" si="41"/>
        <v>0.390625</v>
      </c>
      <c r="BV77" s="1">
        <f t="shared" si="42"/>
        <v>1</v>
      </c>
      <c r="BW77" s="1">
        <f t="shared" si="42"/>
        <v>0</v>
      </c>
    </row>
    <row r="78" spans="1:75" x14ac:dyDescent="0.25">
      <c r="A78" s="1" t="s">
        <v>158</v>
      </c>
      <c r="B78" s="1" t="s">
        <v>68</v>
      </c>
      <c r="C78" s="1" t="s">
        <v>91</v>
      </c>
      <c r="D78" s="1" t="s">
        <v>74</v>
      </c>
      <c r="F78" s="1">
        <v>2054.2400000000002</v>
      </c>
      <c r="G78" s="1">
        <v>30.709</v>
      </c>
      <c r="H78" s="1">
        <v>121.97500000000001</v>
      </c>
      <c r="I78" s="1">
        <v>311.96899999999999</v>
      </c>
      <c r="J78" s="1">
        <v>189.99400000000003</v>
      </c>
      <c r="L78" s="1">
        <v>23.821000000000002</v>
      </c>
      <c r="M78" s="1">
        <v>12.340999999999999</v>
      </c>
      <c r="N78" s="1">
        <v>11.480000000000002</v>
      </c>
      <c r="O78" s="1">
        <v>3.7310000000000003</v>
      </c>
      <c r="P78" s="1">
        <v>4.8790000000000004</v>
      </c>
      <c r="Q78" s="1">
        <v>4.5920000000000005</v>
      </c>
      <c r="R78" s="1">
        <v>114.226</v>
      </c>
      <c r="S78" s="1">
        <v>88.396000000000001</v>
      </c>
      <c r="T78" s="1">
        <v>7.7490000000000085</v>
      </c>
      <c r="U78" s="1">
        <v>77.490000000000009</v>
      </c>
      <c r="V78" s="1">
        <v>44.771999999999998</v>
      </c>
      <c r="W78" s="1">
        <v>10.619000000000002</v>
      </c>
      <c r="X78" s="1" t="s">
        <v>75</v>
      </c>
      <c r="Y78" s="1">
        <v>91.84</v>
      </c>
      <c r="Z78" s="1">
        <v>24.108000000000001</v>
      </c>
      <c r="AA78" s="1">
        <v>22.385999999999999</v>
      </c>
      <c r="AB78" s="1">
        <v>1</v>
      </c>
      <c r="AC78" s="1" t="s">
        <v>76</v>
      </c>
      <c r="AD78" s="1" t="s">
        <v>77</v>
      </c>
      <c r="AE78" s="1" t="s">
        <v>78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1024.1600000000001</v>
      </c>
      <c r="AN78" s="1">
        <v>347.84399999999999</v>
      </c>
      <c r="AO78" s="1">
        <v>338.66</v>
      </c>
      <c r="AP78" s="1" t="s">
        <v>79</v>
      </c>
      <c r="AQ78" s="1">
        <v>33.866000000000007</v>
      </c>
      <c r="AR78" s="1">
        <v>13.202</v>
      </c>
      <c r="AS78" s="1">
        <v>31.856999999999999</v>
      </c>
      <c r="AT78" s="1">
        <v>13.489000000000001</v>
      </c>
      <c r="AU78" s="1">
        <v>12</v>
      </c>
      <c r="AV78" s="1">
        <v>17.794</v>
      </c>
      <c r="AW78" s="1">
        <v>12.915000000000001</v>
      </c>
      <c r="AX78" s="1">
        <v>4.5920000000000005</v>
      </c>
      <c r="AY78" s="1">
        <v>3.7310000000000003</v>
      </c>
      <c r="AZ78" s="1">
        <v>10.332000000000001</v>
      </c>
      <c r="BA78" s="1">
        <v>3.444</v>
      </c>
      <c r="BB78" s="1">
        <f t="shared" si="26"/>
        <v>66.893744504868295</v>
      </c>
      <c r="BC78" s="1">
        <f t="shared" si="27"/>
        <v>16.841483910637425</v>
      </c>
      <c r="BD78" s="1">
        <f t="shared" si="28"/>
        <v>6.5847568187864827</v>
      </c>
      <c r="BE78" s="1">
        <f t="shared" si="29"/>
        <v>22.367595818815332</v>
      </c>
      <c r="BF78" s="1">
        <f t="shared" si="30"/>
        <v>3.8095238095238098</v>
      </c>
      <c r="BG78" s="1">
        <f t="shared" si="31"/>
        <v>0.24374999999999999</v>
      </c>
      <c r="BH78" s="1">
        <f t="shared" si="32"/>
        <v>36.73599999999999</v>
      </c>
      <c r="BI78" s="1">
        <f t="shared" si="33"/>
        <v>7.7490000000000094</v>
      </c>
      <c r="BJ78" s="1">
        <f t="shared" si="23"/>
        <v>2.3055555555555554</v>
      </c>
      <c r="BK78" s="1">
        <f t="shared" si="34"/>
        <v>1.0749999999999997</v>
      </c>
      <c r="BL78" s="1">
        <f t="shared" si="21"/>
        <v>0.34579439252336452</v>
      </c>
      <c r="BM78" s="1" t="e">
        <f t="shared" si="35"/>
        <v>#DIV/0!</v>
      </c>
      <c r="BN78" s="1">
        <f t="shared" si="36"/>
        <v>49.855907780979827</v>
      </c>
      <c r="BO78" s="1">
        <f t="shared" si="37"/>
        <v>19.277108433734941</v>
      </c>
      <c r="BP78" s="1">
        <f t="shared" si="38"/>
        <v>16.932977646234129</v>
      </c>
      <c r="BQ78" s="1">
        <f t="shared" si="43"/>
        <v>16.48590232884181</v>
      </c>
      <c r="BR78" s="1">
        <f t="shared" si="39"/>
        <v>0</v>
      </c>
      <c r="BS78" s="1">
        <f t="shared" si="40"/>
        <v>51.807228915662641</v>
      </c>
      <c r="BT78" s="1">
        <f t="shared" si="41"/>
        <v>2.0090000000000074</v>
      </c>
      <c r="BU78" s="1">
        <f t="shared" si="41"/>
        <v>-0.28700000000000081</v>
      </c>
      <c r="BV78" s="1">
        <f t="shared" si="42"/>
        <v>0</v>
      </c>
      <c r="BW78" s="1">
        <f t="shared" si="42"/>
        <v>1</v>
      </c>
    </row>
    <row r="79" spans="1:75" x14ac:dyDescent="0.25">
      <c r="A79" s="1" t="s">
        <v>159</v>
      </c>
      <c r="B79" s="1" t="s">
        <v>72</v>
      </c>
      <c r="C79" s="1" t="s">
        <v>73</v>
      </c>
      <c r="D79" s="1" t="s">
        <v>74</v>
      </c>
      <c r="F79" s="1">
        <v>1867.1875</v>
      </c>
      <c r="G79" s="1">
        <v>35.546875</v>
      </c>
      <c r="H79" s="1">
        <v>139.84375</v>
      </c>
      <c r="I79" s="1">
        <v>361.71875</v>
      </c>
      <c r="J79" s="1">
        <v>221.875</v>
      </c>
      <c r="L79" s="1">
        <v>22.265625</v>
      </c>
      <c r="M79" s="1">
        <v>11.71875</v>
      </c>
      <c r="N79" s="1">
        <v>10.546875</v>
      </c>
      <c r="O79" s="1">
        <v>3.125</v>
      </c>
      <c r="P79" s="1">
        <v>5.46875</v>
      </c>
      <c r="Q79" s="1">
        <v>2.734375</v>
      </c>
      <c r="R79" s="1">
        <v>116.40625</v>
      </c>
      <c r="S79" s="1">
        <v>88.28125</v>
      </c>
      <c r="T79" s="1">
        <v>23.437499999999986</v>
      </c>
      <c r="U79" s="1">
        <v>70.703125</v>
      </c>
      <c r="V79" s="1">
        <v>38.28125</v>
      </c>
      <c r="W79" s="1" t="e">
        <v>#VALUE!</v>
      </c>
      <c r="X79" s="1" t="s">
        <v>75</v>
      </c>
      <c r="Y79" s="1">
        <v>98.4375</v>
      </c>
      <c r="Z79" s="1">
        <v>25.78125</v>
      </c>
      <c r="AA79" s="1">
        <v>25</v>
      </c>
      <c r="AB79" s="1">
        <v>1</v>
      </c>
      <c r="AC79" s="1" t="s">
        <v>76</v>
      </c>
      <c r="AD79" s="1" t="s">
        <v>77</v>
      </c>
      <c r="AE79" s="1" t="s">
        <v>78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976.5625</v>
      </c>
      <c r="AN79" s="1">
        <v>456.640625</v>
      </c>
      <c r="AO79" s="1">
        <v>398.4375</v>
      </c>
      <c r="AP79" s="1" t="s">
        <v>79</v>
      </c>
      <c r="AQ79" s="1">
        <v>32.421875</v>
      </c>
      <c r="AR79" s="1">
        <v>17.96875</v>
      </c>
      <c r="AS79" s="1">
        <v>23.828125</v>
      </c>
      <c r="AT79" s="1">
        <v>15.625</v>
      </c>
      <c r="AU79" s="1">
        <v>14</v>
      </c>
      <c r="AV79" s="1">
        <v>18.75</v>
      </c>
      <c r="AW79" s="1">
        <v>15.625</v>
      </c>
      <c r="AX79" s="1">
        <v>5.46875</v>
      </c>
      <c r="AY79" s="1">
        <v>3.125</v>
      </c>
      <c r="AZ79" s="1">
        <v>11.71875</v>
      </c>
      <c r="BA79" s="1">
        <v>4.296875</v>
      </c>
      <c r="BB79" s="1">
        <f t="shared" si="26"/>
        <v>52.527472527472526</v>
      </c>
      <c r="BC79" s="1">
        <f t="shared" si="27"/>
        <v>13.351955307262569</v>
      </c>
      <c r="BD79" s="1">
        <f t="shared" si="28"/>
        <v>5.161987041036717</v>
      </c>
      <c r="BE79" s="1">
        <f t="shared" si="29"/>
        <v>18.968253968253968</v>
      </c>
      <c r="BF79" s="1">
        <f t="shared" si="30"/>
        <v>3.8181818181818183</v>
      </c>
      <c r="BG79" s="1">
        <f t="shared" si="31"/>
        <v>0.25396825396825395</v>
      </c>
      <c r="BH79" s="1">
        <f t="shared" si="32"/>
        <v>45.703125</v>
      </c>
      <c r="BI79" s="1">
        <f t="shared" si="33"/>
        <v>23.4375</v>
      </c>
      <c r="BJ79" s="1">
        <f t="shared" si="23"/>
        <v>1.9</v>
      </c>
      <c r="BK79" s="1">
        <f t="shared" si="34"/>
        <v>1.1111111111111112</v>
      </c>
      <c r="BM79" s="1" t="e">
        <f t="shared" si="35"/>
        <v>#DIV/0!</v>
      </c>
      <c r="BN79" s="1">
        <f t="shared" si="36"/>
        <v>52.30125523012552</v>
      </c>
      <c r="BO79" s="1">
        <f t="shared" si="37"/>
        <v>12.280701754385964</v>
      </c>
      <c r="BP79" s="1">
        <f t="shared" si="38"/>
        <v>24.456066945606693</v>
      </c>
      <c r="BQ79" s="1">
        <f t="shared" si="43"/>
        <v>21.338912133891213</v>
      </c>
      <c r="BR79" s="1">
        <f t="shared" si="39"/>
        <v>0</v>
      </c>
      <c r="BS79" s="1">
        <f t="shared" si="40"/>
        <v>52.631578947368418</v>
      </c>
      <c r="BT79" s="1">
        <f t="shared" si="41"/>
        <v>8.59375</v>
      </c>
      <c r="BU79" s="1">
        <f t="shared" si="41"/>
        <v>2.34375</v>
      </c>
      <c r="BV79" s="1">
        <f t="shared" si="42"/>
        <v>0</v>
      </c>
      <c r="BW79" s="1">
        <f t="shared" si="42"/>
        <v>0</v>
      </c>
    </row>
    <row r="80" spans="1:75" x14ac:dyDescent="0.25">
      <c r="A80" s="1" t="s">
        <v>160</v>
      </c>
      <c r="B80" s="1" t="s">
        <v>68</v>
      </c>
      <c r="C80" s="1" t="s">
        <v>73</v>
      </c>
      <c r="D80" s="1" t="s">
        <v>74</v>
      </c>
      <c r="F80" s="1">
        <v>2035.15625</v>
      </c>
      <c r="G80" s="1">
        <v>29.6875</v>
      </c>
      <c r="H80" s="1">
        <v>133.59375</v>
      </c>
      <c r="I80" s="1">
        <v>306.640625</v>
      </c>
      <c r="J80" s="1">
        <v>173.046875</v>
      </c>
      <c r="L80" s="1">
        <v>24.609375</v>
      </c>
      <c r="M80" s="1">
        <v>12.890625</v>
      </c>
      <c r="N80" s="1">
        <v>11.71875</v>
      </c>
      <c r="O80" s="1">
        <v>3.125</v>
      </c>
      <c r="P80" s="1">
        <v>4.6875</v>
      </c>
      <c r="Q80" s="1">
        <v>3.125</v>
      </c>
      <c r="R80" s="1">
        <v>130.078125</v>
      </c>
      <c r="S80" s="1">
        <v>92.578125</v>
      </c>
      <c r="T80" s="1">
        <v>3.5156250000000222</v>
      </c>
      <c r="U80" s="1">
        <v>84.765625</v>
      </c>
      <c r="V80" s="1">
        <v>52.734375</v>
      </c>
      <c r="W80" s="1">
        <v>10.15625</v>
      </c>
      <c r="X80" s="1" t="s">
        <v>75</v>
      </c>
      <c r="Y80" s="1">
        <v>80.859375</v>
      </c>
      <c r="Z80" s="1">
        <v>21.09375</v>
      </c>
      <c r="AA80" s="1" t="e">
        <v>#VALUE!</v>
      </c>
      <c r="AB80" s="1">
        <v>1</v>
      </c>
      <c r="AC80" s="1" t="s">
        <v>76</v>
      </c>
      <c r="AD80" s="1" t="s">
        <v>77</v>
      </c>
      <c r="AE80" s="1" t="s">
        <v>78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1144.53125</v>
      </c>
      <c r="AN80" s="1">
        <v>508.203125</v>
      </c>
      <c r="AO80" s="1">
        <v>528.515625</v>
      </c>
      <c r="AP80" s="1" t="s">
        <v>79</v>
      </c>
      <c r="AQ80" s="1">
        <v>17.96875</v>
      </c>
      <c r="AR80" s="1">
        <v>14.84375</v>
      </c>
      <c r="AS80" s="1">
        <v>16.796875</v>
      </c>
      <c r="AT80" s="1">
        <v>12.5</v>
      </c>
      <c r="AU80" s="1">
        <v>15</v>
      </c>
      <c r="AV80" s="1">
        <v>17.578125</v>
      </c>
      <c r="AW80" s="1">
        <v>14.453125</v>
      </c>
      <c r="AX80" s="1">
        <v>5.859375</v>
      </c>
      <c r="AY80" s="1">
        <v>3.90625</v>
      </c>
      <c r="AZ80" s="1">
        <v>10.15625</v>
      </c>
      <c r="BA80" s="1">
        <v>3.515625</v>
      </c>
      <c r="BB80" s="1">
        <f t="shared" si="26"/>
        <v>68.55263157894737</v>
      </c>
      <c r="BC80" s="1">
        <f t="shared" si="27"/>
        <v>15.23391812865497</v>
      </c>
      <c r="BD80" s="1">
        <f t="shared" si="28"/>
        <v>6.6369426751592355</v>
      </c>
      <c r="BE80" s="1">
        <f t="shared" si="29"/>
        <v>25.169082125603865</v>
      </c>
      <c r="BF80" s="1">
        <f t="shared" si="30"/>
        <v>3.8333333333333335</v>
      </c>
      <c r="BH80" s="1">
        <f t="shared" si="32"/>
        <v>45.3125</v>
      </c>
      <c r="BI80" s="1">
        <f t="shared" si="33"/>
        <v>3.515625</v>
      </c>
      <c r="BJ80" s="1">
        <f t="shared" si="23"/>
        <v>2.4230769230769229</v>
      </c>
      <c r="BK80" s="1">
        <f t="shared" si="34"/>
        <v>1.1000000000000001</v>
      </c>
      <c r="BL80" s="1">
        <f t="shared" ref="BL80:BL85" si="44">W80/G80</f>
        <v>0.34210526315789475</v>
      </c>
      <c r="BM80" s="1" t="e">
        <f t="shared" si="35"/>
        <v>#DIV/0!</v>
      </c>
      <c r="BN80" s="1">
        <f t="shared" si="36"/>
        <v>56.23800383877159</v>
      </c>
      <c r="BO80" s="1">
        <f t="shared" si="37"/>
        <v>12.698412698412698</v>
      </c>
      <c r="BP80" s="1">
        <f t="shared" si="38"/>
        <v>24.971209213051822</v>
      </c>
      <c r="BQ80" s="1">
        <f t="shared" si="43"/>
        <v>25.969289827255277</v>
      </c>
      <c r="BR80" s="1">
        <f t="shared" si="39"/>
        <v>0</v>
      </c>
      <c r="BS80" s="1">
        <f t="shared" si="40"/>
        <v>52.380952380952387</v>
      </c>
      <c r="BT80" s="1">
        <f t="shared" si="41"/>
        <v>1.171875</v>
      </c>
      <c r="BU80" s="1">
        <f t="shared" si="41"/>
        <v>2.34375</v>
      </c>
      <c r="BV80" s="1">
        <f t="shared" si="42"/>
        <v>0</v>
      </c>
      <c r="BW80" s="1">
        <f t="shared" si="42"/>
        <v>0</v>
      </c>
    </row>
    <row r="81" spans="1:75" x14ac:dyDescent="0.25">
      <c r="A81" s="1" t="s">
        <v>161</v>
      </c>
      <c r="B81" s="1" t="s">
        <v>68</v>
      </c>
      <c r="C81" s="1" t="s">
        <v>91</v>
      </c>
      <c r="D81" s="1" t="s">
        <v>74</v>
      </c>
      <c r="F81" s="1">
        <v>1816.40625</v>
      </c>
      <c r="G81" s="1">
        <v>32.03125</v>
      </c>
      <c r="H81" s="1">
        <v>139.0625</v>
      </c>
      <c r="I81" s="1">
        <v>278.125</v>
      </c>
      <c r="J81" s="1">
        <v>139.0625</v>
      </c>
      <c r="L81" s="1">
        <v>23.046875</v>
      </c>
      <c r="M81" s="1">
        <v>11.71875</v>
      </c>
      <c r="N81" s="1">
        <v>11.328125000000002</v>
      </c>
      <c r="O81" s="1">
        <v>3.515625</v>
      </c>
      <c r="P81" s="1">
        <v>5.46875</v>
      </c>
      <c r="Q81" s="1">
        <v>3.90625</v>
      </c>
      <c r="R81" s="1">
        <v>89.0625</v>
      </c>
      <c r="S81" s="1">
        <v>83.984375</v>
      </c>
      <c r="T81" s="1">
        <v>50</v>
      </c>
      <c r="U81" s="1">
        <v>76.171875</v>
      </c>
      <c r="V81" s="1">
        <v>42.96875</v>
      </c>
      <c r="W81" s="1">
        <v>11.71875</v>
      </c>
      <c r="X81" s="1" t="s">
        <v>75</v>
      </c>
      <c r="Y81" s="1">
        <v>94.53125</v>
      </c>
      <c r="Z81" s="1">
        <v>24.609375</v>
      </c>
      <c r="AA81" s="1">
        <v>26.171875</v>
      </c>
      <c r="AB81" s="1">
        <v>1</v>
      </c>
      <c r="AC81" s="1" t="s">
        <v>76</v>
      </c>
      <c r="AD81" s="1" t="s">
        <v>77</v>
      </c>
      <c r="AE81" s="1" t="s">
        <v>78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937.5</v>
      </c>
      <c r="AN81" s="1">
        <v>492.1875</v>
      </c>
      <c r="AO81" s="1">
        <v>490.625</v>
      </c>
      <c r="AP81" s="1" t="s">
        <v>79</v>
      </c>
      <c r="AQ81" s="1">
        <v>26.5625</v>
      </c>
      <c r="AR81" s="1">
        <v>17.1875</v>
      </c>
      <c r="AS81" s="1">
        <v>25.78125</v>
      </c>
      <c r="AT81" s="1">
        <v>18.75</v>
      </c>
      <c r="AU81" s="1">
        <v>12</v>
      </c>
      <c r="AV81" s="1">
        <v>17.1875</v>
      </c>
      <c r="AW81" s="1">
        <v>14.453125</v>
      </c>
      <c r="AX81" s="1">
        <v>5.46875</v>
      </c>
      <c r="AY81" s="1">
        <v>3.515625</v>
      </c>
      <c r="AZ81" s="1">
        <v>11.328125</v>
      </c>
      <c r="BA81" s="1">
        <v>4.296875</v>
      </c>
      <c r="BB81" s="1">
        <f t="shared" si="26"/>
        <v>56.707317073170735</v>
      </c>
      <c r="BC81" s="1">
        <f t="shared" si="27"/>
        <v>13.061797752808989</v>
      </c>
      <c r="BD81" s="1">
        <f t="shared" si="28"/>
        <v>6.5308988764044944</v>
      </c>
      <c r="BE81" s="1">
        <f t="shared" si="29"/>
        <v>19.214876033057852</v>
      </c>
      <c r="BF81" s="1">
        <f t="shared" si="30"/>
        <v>3.8412698412698414</v>
      </c>
      <c r="BG81" s="1">
        <f t="shared" ref="BG81:BG86" si="45">AA81/Y81</f>
        <v>0.27685950413223143</v>
      </c>
      <c r="BH81" s="1">
        <f t="shared" si="32"/>
        <v>12.890625</v>
      </c>
      <c r="BI81" s="1">
        <f t="shared" si="33"/>
        <v>50</v>
      </c>
      <c r="BJ81" s="1">
        <f t="shared" si="23"/>
        <v>2.0344827586206895</v>
      </c>
      <c r="BK81" s="1">
        <f t="shared" si="34"/>
        <v>1.0344827586206895</v>
      </c>
      <c r="BL81" s="1">
        <f t="shared" si="44"/>
        <v>0.36585365853658536</v>
      </c>
      <c r="BM81" s="1" t="e">
        <f t="shared" si="35"/>
        <v>#DIV/0!</v>
      </c>
      <c r="BN81" s="1">
        <f t="shared" si="36"/>
        <v>51.612903225806448</v>
      </c>
      <c r="BO81" s="1">
        <f t="shared" si="37"/>
        <v>16.949152542372879</v>
      </c>
      <c r="BP81" s="1">
        <f t="shared" si="38"/>
        <v>27.096774193548391</v>
      </c>
      <c r="BQ81" s="1">
        <f t="shared" si="43"/>
        <v>27.01075268817204</v>
      </c>
      <c r="BR81" s="1">
        <f t="shared" si="39"/>
        <v>0</v>
      </c>
      <c r="BS81" s="1">
        <f t="shared" si="40"/>
        <v>50.847457627118644</v>
      </c>
      <c r="BT81" s="1">
        <f t="shared" si="41"/>
        <v>0.78125</v>
      </c>
      <c r="BU81" s="1">
        <f t="shared" si="41"/>
        <v>-1.5625</v>
      </c>
      <c r="BV81" s="1">
        <f t="shared" si="42"/>
        <v>0</v>
      </c>
      <c r="BW81" s="1">
        <f t="shared" si="42"/>
        <v>1</v>
      </c>
    </row>
    <row r="82" spans="1:75" x14ac:dyDescent="0.25">
      <c r="A82" s="1" t="s">
        <v>162</v>
      </c>
      <c r="B82" s="1" t="s">
        <v>68</v>
      </c>
      <c r="C82" s="1" t="s">
        <v>73</v>
      </c>
      <c r="D82" s="1" t="s">
        <v>74</v>
      </c>
      <c r="F82" s="1">
        <v>2027.34375</v>
      </c>
      <c r="G82" s="1">
        <v>33.203125</v>
      </c>
      <c r="H82" s="1">
        <v>144.921875</v>
      </c>
      <c r="I82" s="1">
        <v>280.859375</v>
      </c>
      <c r="J82" s="1">
        <v>135.9375</v>
      </c>
      <c r="L82" s="1">
        <v>23.828125</v>
      </c>
      <c r="M82" s="1">
        <v>11.71875</v>
      </c>
      <c r="N82" s="1">
        <v>12.109374999999998</v>
      </c>
      <c r="O82" s="1">
        <v>3.125</v>
      </c>
      <c r="P82" s="1">
        <v>5.46875</v>
      </c>
      <c r="Q82" s="1">
        <v>3.90625</v>
      </c>
      <c r="R82" s="1">
        <v>126.5625</v>
      </c>
      <c r="S82" s="1">
        <v>92.96875</v>
      </c>
      <c r="T82" s="1">
        <v>18.359375000000011</v>
      </c>
      <c r="U82" s="1">
        <v>78.90625</v>
      </c>
      <c r="V82" s="1">
        <v>50</v>
      </c>
      <c r="W82" s="1">
        <v>9.375</v>
      </c>
      <c r="X82" s="1" t="s">
        <v>75</v>
      </c>
      <c r="Y82" s="1">
        <v>100.78125</v>
      </c>
      <c r="Z82" s="1">
        <v>26.171875</v>
      </c>
      <c r="AA82" s="1">
        <v>28.125</v>
      </c>
      <c r="AB82" s="1">
        <v>1</v>
      </c>
      <c r="AC82" s="1" t="s">
        <v>76</v>
      </c>
      <c r="AD82" s="1" t="s">
        <v>77</v>
      </c>
      <c r="AE82" s="1" t="s">
        <v>78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1046.875</v>
      </c>
      <c r="AN82" s="1">
        <v>551.171875</v>
      </c>
      <c r="AO82" s="1">
        <v>487.5</v>
      </c>
      <c r="AP82" s="1" t="s">
        <v>79</v>
      </c>
      <c r="AQ82" s="1" t="e">
        <v>#VALUE!</v>
      </c>
      <c r="AR82" s="1" t="e">
        <v>#VALUE!</v>
      </c>
      <c r="AS82" s="1" t="e">
        <v>#VALUE!</v>
      </c>
      <c r="AT82" s="1" t="e">
        <v>#VALUE!</v>
      </c>
      <c r="AU82" s="1">
        <v>15</v>
      </c>
      <c r="AV82" s="1">
        <v>19.140625</v>
      </c>
      <c r="AW82" s="1">
        <v>15.625</v>
      </c>
      <c r="AX82" s="1">
        <v>5.46875</v>
      </c>
      <c r="AY82" s="1">
        <v>4.296875</v>
      </c>
      <c r="AZ82" s="1">
        <v>11.71875</v>
      </c>
      <c r="BA82" s="1">
        <v>3.90625</v>
      </c>
      <c r="BB82" s="1">
        <f t="shared" si="26"/>
        <v>61.058823529411768</v>
      </c>
      <c r="BC82" s="1">
        <f t="shared" si="27"/>
        <v>13.98921832884097</v>
      </c>
      <c r="BD82" s="1">
        <f t="shared" si="28"/>
        <v>7.2183588317107095</v>
      </c>
      <c r="BE82" s="1">
        <f t="shared" si="29"/>
        <v>20.11627906976744</v>
      </c>
      <c r="BF82" s="1">
        <f t="shared" si="30"/>
        <v>3.8507462686567164</v>
      </c>
      <c r="BG82" s="1">
        <f t="shared" si="45"/>
        <v>0.27906976744186046</v>
      </c>
      <c r="BH82" s="1">
        <f t="shared" si="32"/>
        <v>47.65625</v>
      </c>
      <c r="BI82" s="1">
        <f t="shared" si="33"/>
        <v>18.359375</v>
      </c>
      <c r="BJ82" s="1">
        <f t="shared" si="23"/>
        <v>2.0333333333333332</v>
      </c>
      <c r="BK82" s="1">
        <f t="shared" si="34"/>
        <v>0.96774193548387111</v>
      </c>
      <c r="BL82" s="1">
        <f t="shared" si="44"/>
        <v>0.28235294117647058</v>
      </c>
      <c r="BM82" s="1" t="e">
        <f t="shared" si="35"/>
        <v>#DIV/0!</v>
      </c>
      <c r="BN82" s="1">
        <f t="shared" si="36"/>
        <v>51.637764932562625</v>
      </c>
      <c r="BO82" s="1">
        <f t="shared" si="37"/>
        <v>16.393442622950818</v>
      </c>
      <c r="BP82" s="1">
        <f t="shared" si="38"/>
        <v>27.186897880539501</v>
      </c>
      <c r="BQ82" s="1">
        <f t="shared" si="43"/>
        <v>24.046242774566473</v>
      </c>
      <c r="BR82" s="1">
        <f t="shared" si="39"/>
        <v>0</v>
      </c>
      <c r="BS82" s="1">
        <f t="shared" si="40"/>
        <v>49.180327868852459</v>
      </c>
      <c r="BV82" s="1">
        <f t="shared" si="42"/>
        <v>0</v>
      </c>
      <c r="BW82" s="1">
        <f t="shared" si="42"/>
        <v>0</v>
      </c>
    </row>
    <row r="83" spans="1:75" x14ac:dyDescent="0.25">
      <c r="A83" s="1" t="s">
        <v>163</v>
      </c>
      <c r="B83" s="1" t="s">
        <v>68</v>
      </c>
      <c r="C83" s="1" t="s">
        <v>73</v>
      </c>
      <c r="D83" s="1" t="s">
        <v>74</v>
      </c>
      <c r="F83" s="1">
        <v>1812.5</v>
      </c>
      <c r="G83" s="1">
        <v>28.125</v>
      </c>
      <c r="H83" s="1">
        <v>118.75</v>
      </c>
      <c r="I83" s="1">
        <v>368.75</v>
      </c>
      <c r="J83" s="1">
        <v>250</v>
      </c>
      <c r="L83" s="1">
        <v>24.21875</v>
      </c>
      <c r="M83" s="1">
        <v>12.109375</v>
      </c>
      <c r="N83" s="1">
        <v>12.109375</v>
      </c>
      <c r="O83" s="1">
        <v>3.125</v>
      </c>
      <c r="P83" s="1">
        <v>6.640625</v>
      </c>
      <c r="Q83" s="1">
        <v>3.125</v>
      </c>
      <c r="R83" s="1">
        <v>108.59375</v>
      </c>
      <c r="S83" s="1">
        <v>87.5</v>
      </c>
      <c r="T83" s="1">
        <v>10.156249999999991</v>
      </c>
      <c r="U83" s="1">
        <v>71.09375</v>
      </c>
      <c r="V83" s="1">
        <v>39.0625</v>
      </c>
      <c r="W83" s="1">
        <v>6.25</v>
      </c>
      <c r="X83" s="1" t="s">
        <v>75</v>
      </c>
      <c r="Y83" s="1">
        <v>72.265625</v>
      </c>
      <c r="Z83" s="1">
        <v>18.75</v>
      </c>
      <c r="AA83" s="1">
        <v>29.296875</v>
      </c>
      <c r="AB83" s="1">
        <v>1</v>
      </c>
      <c r="AC83" s="1" t="s">
        <v>76</v>
      </c>
      <c r="AD83" s="1" t="s">
        <v>77</v>
      </c>
      <c r="AE83" s="1" t="s">
        <v>78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968.75</v>
      </c>
      <c r="AN83" s="1">
        <v>362.5</v>
      </c>
      <c r="AO83" s="1">
        <v>364.0625</v>
      </c>
      <c r="AP83" s="1" t="s">
        <v>79</v>
      </c>
      <c r="AQ83" s="1">
        <v>15.625</v>
      </c>
      <c r="AR83" s="1">
        <v>13.671875</v>
      </c>
      <c r="AS83" s="1" t="e">
        <v>#VALUE!</v>
      </c>
      <c r="AT83" s="1" t="e">
        <v>#VALUE!</v>
      </c>
      <c r="AU83" s="1">
        <v>17</v>
      </c>
      <c r="AV83" s="1">
        <v>17.96875</v>
      </c>
      <c r="AW83" s="1">
        <v>15.234375</v>
      </c>
      <c r="AX83" s="1">
        <v>6.25</v>
      </c>
      <c r="AY83" s="1">
        <v>3.515625</v>
      </c>
      <c r="AZ83" s="1">
        <v>11.328125</v>
      </c>
      <c r="BA83" s="1">
        <v>3.515625</v>
      </c>
      <c r="BB83" s="1">
        <f t="shared" si="26"/>
        <v>64.444444444444443</v>
      </c>
      <c r="BC83" s="1">
        <f t="shared" si="27"/>
        <v>15.263157894736842</v>
      </c>
      <c r="BD83" s="1">
        <f t="shared" si="28"/>
        <v>4.9152542372881358</v>
      </c>
      <c r="BE83" s="1">
        <f t="shared" si="29"/>
        <v>25.081081081081081</v>
      </c>
      <c r="BF83" s="1">
        <f t="shared" si="30"/>
        <v>3.8541666666666665</v>
      </c>
      <c r="BG83" s="1">
        <f t="shared" si="45"/>
        <v>0.40540540540540543</v>
      </c>
      <c r="BH83" s="1">
        <f t="shared" si="32"/>
        <v>37.5</v>
      </c>
      <c r="BI83" s="1">
        <f t="shared" si="33"/>
        <v>10.15625</v>
      </c>
      <c r="BJ83" s="1">
        <f t="shared" si="23"/>
        <v>2.1379310344827585</v>
      </c>
      <c r="BK83" s="1">
        <f t="shared" si="34"/>
        <v>1</v>
      </c>
      <c r="BL83" s="1">
        <f t="shared" si="44"/>
        <v>0.22222222222222221</v>
      </c>
      <c r="BM83" s="1" t="e">
        <f t="shared" si="35"/>
        <v>#DIV/0!</v>
      </c>
      <c r="BN83" s="1">
        <f t="shared" si="36"/>
        <v>53.448275862068961</v>
      </c>
      <c r="BO83" s="1">
        <f t="shared" si="37"/>
        <v>12.903225806451612</v>
      </c>
      <c r="BP83" s="1">
        <f t="shared" si="38"/>
        <v>20</v>
      </c>
      <c r="BQ83" s="1">
        <f t="shared" si="43"/>
        <v>20.086206896551726</v>
      </c>
      <c r="BR83" s="1">
        <f t="shared" si="39"/>
        <v>0</v>
      </c>
      <c r="BS83" s="1">
        <f t="shared" si="40"/>
        <v>50</v>
      </c>
      <c r="BV83" s="1">
        <f t="shared" si="42"/>
        <v>0</v>
      </c>
      <c r="BW83" s="1">
        <f t="shared" si="42"/>
        <v>0</v>
      </c>
    </row>
    <row r="84" spans="1:75" x14ac:dyDescent="0.25">
      <c r="A84" s="1" t="s">
        <v>164</v>
      </c>
      <c r="B84" s="1" t="s">
        <v>68</v>
      </c>
      <c r="C84" s="1" t="s">
        <v>73</v>
      </c>
      <c r="D84" s="1" t="s">
        <v>74</v>
      </c>
      <c r="F84" s="1">
        <v>1937.5</v>
      </c>
      <c r="G84" s="1">
        <v>31.25</v>
      </c>
      <c r="H84" s="1">
        <v>128.515625</v>
      </c>
      <c r="I84" s="1">
        <v>274.21874999999994</v>
      </c>
      <c r="J84" s="1">
        <v>145.703125</v>
      </c>
      <c r="L84" s="1">
        <v>23.046875</v>
      </c>
      <c r="M84" s="1">
        <v>11.71875</v>
      </c>
      <c r="N84" s="1">
        <v>11.328125000000002</v>
      </c>
      <c r="O84" s="1">
        <v>2.734375</v>
      </c>
      <c r="P84" s="1">
        <v>5.46875</v>
      </c>
      <c r="Q84" s="1">
        <v>3.515625</v>
      </c>
      <c r="R84" s="1">
        <v>105.859375</v>
      </c>
      <c r="S84" s="1">
        <v>94.140625</v>
      </c>
      <c r="T84" s="1">
        <v>22.656249999999989</v>
      </c>
      <c r="U84" s="1">
        <v>72.265625</v>
      </c>
      <c r="V84" s="1">
        <v>40.625</v>
      </c>
      <c r="W84" s="1">
        <v>9.765625</v>
      </c>
      <c r="X84" s="1" t="s">
        <v>75</v>
      </c>
      <c r="Y84" s="1">
        <v>84.375</v>
      </c>
      <c r="Z84" s="1">
        <v>21.875</v>
      </c>
      <c r="AA84" s="1">
        <v>32.421875</v>
      </c>
      <c r="AB84" s="1">
        <v>1</v>
      </c>
      <c r="AC84" s="1" t="s">
        <v>76</v>
      </c>
      <c r="AD84" s="1" t="s">
        <v>77</v>
      </c>
      <c r="AE84" s="1" t="s">
        <v>78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972.65625</v>
      </c>
      <c r="AN84" s="1">
        <v>591.796875</v>
      </c>
      <c r="AO84" s="1">
        <v>541.796875</v>
      </c>
      <c r="AP84" s="1" t="s">
        <v>79</v>
      </c>
      <c r="AQ84" s="1">
        <v>25.78125</v>
      </c>
      <c r="AR84" s="1">
        <v>14.453125</v>
      </c>
      <c r="AS84" s="1">
        <v>23.4375</v>
      </c>
      <c r="AT84" s="1">
        <v>14.84375</v>
      </c>
      <c r="AU84" s="1">
        <v>19</v>
      </c>
      <c r="AV84" s="1">
        <v>16.40625</v>
      </c>
      <c r="AW84" s="1">
        <v>13.671875</v>
      </c>
      <c r="AX84" s="1">
        <v>5.46875</v>
      </c>
      <c r="AY84" s="1">
        <v>3.90625</v>
      </c>
      <c r="AZ84" s="1">
        <v>10.546875</v>
      </c>
      <c r="BA84" s="1">
        <v>3.515625</v>
      </c>
      <c r="BB84" s="1">
        <f t="shared" si="26"/>
        <v>62</v>
      </c>
      <c r="BC84" s="1">
        <f t="shared" si="27"/>
        <v>15.075987841945288</v>
      </c>
      <c r="BD84" s="1">
        <f t="shared" si="28"/>
        <v>7.0655270655270668</v>
      </c>
      <c r="BE84" s="1">
        <f t="shared" si="29"/>
        <v>22.962962962962962</v>
      </c>
      <c r="BF84" s="1">
        <f t="shared" si="30"/>
        <v>3.8571428571428572</v>
      </c>
      <c r="BG84" s="1">
        <f t="shared" si="45"/>
        <v>0.38425925925925924</v>
      </c>
      <c r="BH84" s="1">
        <f t="shared" si="32"/>
        <v>33.59375</v>
      </c>
      <c r="BI84" s="1">
        <f t="shared" si="33"/>
        <v>22.65625</v>
      </c>
      <c r="BJ84" s="1">
        <f t="shared" si="23"/>
        <v>2.1851851851851851</v>
      </c>
      <c r="BK84" s="1">
        <f t="shared" si="34"/>
        <v>1.0344827586206895</v>
      </c>
      <c r="BL84" s="1">
        <f t="shared" si="44"/>
        <v>0.3125</v>
      </c>
      <c r="BM84" s="1" t="e">
        <f t="shared" si="35"/>
        <v>#DIV/0!</v>
      </c>
      <c r="BN84" s="1">
        <f t="shared" si="36"/>
        <v>50.201612903225815</v>
      </c>
      <c r="BO84" s="1">
        <f t="shared" si="37"/>
        <v>15.254237288135593</v>
      </c>
      <c r="BP84" s="1">
        <f t="shared" si="38"/>
        <v>30.544354838709676</v>
      </c>
      <c r="BQ84" s="1">
        <f t="shared" si="43"/>
        <v>27.963709677419356</v>
      </c>
      <c r="BR84" s="1">
        <f t="shared" si="39"/>
        <v>0</v>
      </c>
      <c r="BS84" s="1">
        <f t="shared" si="40"/>
        <v>50.847457627118644</v>
      </c>
      <c r="BT84" s="1">
        <f t="shared" si="41"/>
        <v>2.34375</v>
      </c>
      <c r="BU84" s="1">
        <f t="shared" si="41"/>
        <v>-0.390625</v>
      </c>
      <c r="BV84" s="1">
        <f t="shared" si="42"/>
        <v>0</v>
      </c>
      <c r="BW84" s="1">
        <f t="shared" si="42"/>
        <v>1</v>
      </c>
    </row>
    <row r="85" spans="1:75" x14ac:dyDescent="0.25">
      <c r="A85" s="1" t="s">
        <v>165</v>
      </c>
      <c r="B85" s="1" t="s">
        <v>68</v>
      </c>
      <c r="C85" s="1" t="s">
        <v>73</v>
      </c>
      <c r="D85" s="1" t="s">
        <v>74</v>
      </c>
      <c r="F85" s="1">
        <v>1704.96</v>
      </c>
      <c r="G85" s="1">
        <v>29.561000000000003</v>
      </c>
      <c r="H85" s="1">
        <v>121.11400000000002</v>
      </c>
      <c r="I85" s="1">
        <v>346.69600000000003</v>
      </c>
      <c r="J85" s="1">
        <v>225.58199999999999</v>
      </c>
      <c r="L85" s="1">
        <v>22.96</v>
      </c>
      <c r="M85" s="1">
        <v>11.48</v>
      </c>
      <c r="N85" s="1">
        <v>11.48</v>
      </c>
      <c r="O85" s="1">
        <v>3.1570000000000005</v>
      </c>
      <c r="P85" s="1">
        <v>5.1660000000000004</v>
      </c>
      <c r="Q85" s="1">
        <v>4.0179999999999998</v>
      </c>
      <c r="R85" s="1">
        <v>106.19</v>
      </c>
      <c r="S85" s="1">
        <v>88.108999999999995</v>
      </c>
      <c r="T85" s="1">
        <v>14.924000000000008</v>
      </c>
      <c r="U85" s="1">
        <v>70.027999999999992</v>
      </c>
      <c r="V85" s="1">
        <v>36.736000000000004</v>
      </c>
      <c r="W85" s="1">
        <v>8.8970000000000002</v>
      </c>
      <c r="X85" s="1" t="s">
        <v>75</v>
      </c>
      <c r="Y85" s="1">
        <v>78.638000000000005</v>
      </c>
      <c r="Z85" s="1">
        <v>20.376999999999999</v>
      </c>
      <c r="AA85" s="1">
        <v>27.265000000000001</v>
      </c>
      <c r="AB85" s="1">
        <v>1</v>
      </c>
      <c r="AC85" s="1" t="s">
        <v>76</v>
      </c>
      <c r="AD85" s="1" t="s">
        <v>77</v>
      </c>
      <c r="AE85" s="1" t="s">
        <v>78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935.36000000000013</v>
      </c>
      <c r="AN85" s="1">
        <v>478.42899999999997</v>
      </c>
      <c r="AO85" s="1">
        <v>437.38800000000003</v>
      </c>
      <c r="AP85" s="1" t="s">
        <v>79</v>
      </c>
      <c r="AQ85" s="1">
        <v>26.978000000000002</v>
      </c>
      <c r="AR85" s="1">
        <v>18.655000000000001</v>
      </c>
      <c r="AS85" s="1">
        <v>24.395</v>
      </c>
      <c r="AT85" s="1">
        <v>17.22</v>
      </c>
      <c r="AU85" s="1">
        <v>25</v>
      </c>
      <c r="AV85" s="1">
        <v>16.071999999999999</v>
      </c>
      <c r="AW85" s="1">
        <v>14.063000000000002</v>
      </c>
      <c r="AX85" s="1">
        <v>4.5920000000000005</v>
      </c>
      <c r="AY85" s="1">
        <v>3.7310000000000003</v>
      </c>
      <c r="AZ85" s="1">
        <v>10.045</v>
      </c>
      <c r="BA85" s="1">
        <v>3.444</v>
      </c>
      <c r="BB85" s="1">
        <f t="shared" si="26"/>
        <v>57.675992016508232</v>
      </c>
      <c r="BC85" s="1">
        <f t="shared" si="27"/>
        <v>14.077315586967648</v>
      </c>
      <c r="BD85" s="1">
        <f t="shared" si="28"/>
        <v>4.9177377298843945</v>
      </c>
      <c r="BE85" s="1">
        <f t="shared" si="29"/>
        <v>21.681121086497622</v>
      </c>
      <c r="BF85" s="1">
        <f t="shared" si="30"/>
        <v>3.8591549295774654</v>
      </c>
      <c r="BG85" s="1">
        <f t="shared" si="45"/>
        <v>0.34671532846715325</v>
      </c>
      <c r="BH85" s="1">
        <f t="shared" si="32"/>
        <v>36.162000000000006</v>
      </c>
      <c r="BI85" s="1">
        <f t="shared" si="33"/>
        <v>14.924000000000021</v>
      </c>
      <c r="BJ85" s="1">
        <f t="shared" si="23"/>
        <v>2.285714285714286</v>
      </c>
      <c r="BK85" s="1">
        <f t="shared" si="34"/>
        <v>1</v>
      </c>
      <c r="BL85" s="1">
        <f t="shared" si="44"/>
        <v>0.30097087378640774</v>
      </c>
      <c r="BM85" s="1" t="e">
        <f t="shared" si="35"/>
        <v>#DIV/0!</v>
      </c>
      <c r="BN85" s="1">
        <f t="shared" si="36"/>
        <v>54.861111111111114</v>
      </c>
      <c r="BO85" s="1">
        <f t="shared" si="37"/>
        <v>17.5</v>
      </c>
      <c r="BP85" s="1">
        <f t="shared" si="38"/>
        <v>28.061010228978979</v>
      </c>
      <c r="BQ85" s="1">
        <f t="shared" si="43"/>
        <v>25.653856981981981</v>
      </c>
      <c r="BR85" s="1">
        <f t="shared" si="39"/>
        <v>0</v>
      </c>
      <c r="BS85" s="1">
        <f t="shared" si="40"/>
        <v>50</v>
      </c>
      <c r="BT85" s="1">
        <f t="shared" si="41"/>
        <v>2.583000000000002</v>
      </c>
      <c r="BU85" s="1">
        <f t="shared" si="41"/>
        <v>1.4350000000000023</v>
      </c>
      <c r="BV85" s="1">
        <f t="shared" si="42"/>
        <v>0</v>
      </c>
      <c r="BW85" s="1">
        <f t="shared" si="42"/>
        <v>0</v>
      </c>
    </row>
    <row r="86" spans="1:75" x14ac:dyDescent="0.25">
      <c r="A86" s="1" t="s">
        <v>166</v>
      </c>
      <c r="B86" s="1" t="s">
        <v>68</v>
      </c>
      <c r="C86" s="1" t="s">
        <v>73</v>
      </c>
      <c r="D86" s="1" t="s">
        <v>74</v>
      </c>
      <c r="F86" s="1">
        <v>2018.7200000000003</v>
      </c>
      <c r="G86" s="1">
        <v>34.726999999999997</v>
      </c>
      <c r="H86" s="1">
        <v>131.446</v>
      </c>
      <c r="I86" s="1">
        <v>362.76799999999997</v>
      </c>
      <c r="J86" s="1">
        <v>231.322</v>
      </c>
      <c r="L86" s="1">
        <v>23.821000000000002</v>
      </c>
      <c r="M86" s="1">
        <v>12.054</v>
      </c>
      <c r="N86" s="1">
        <v>11.767000000000001</v>
      </c>
      <c r="O86" s="1">
        <v>4.0179999999999998</v>
      </c>
      <c r="P86" s="1">
        <v>5.74</v>
      </c>
      <c r="Q86" s="1">
        <v>2.87</v>
      </c>
      <c r="R86" s="1">
        <v>132.59400000000002</v>
      </c>
      <c r="S86" s="1">
        <v>105.042</v>
      </c>
      <c r="T86" s="1">
        <v>-1.1480000000000163</v>
      </c>
      <c r="U86" s="1">
        <v>87.248000000000005</v>
      </c>
      <c r="V86" s="1">
        <v>53.382000000000005</v>
      </c>
      <c r="W86" s="1" t="e">
        <v>#VALUE!</v>
      </c>
      <c r="X86" s="1" t="s">
        <v>75</v>
      </c>
      <c r="Y86" s="1">
        <v>97.58</v>
      </c>
      <c r="Z86" s="1">
        <v>25.256000000000004</v>
      </c>
      <c r="AA86" s="1">
        <v>25.830000000000002</v>
      </c>
      <c r="AB86" s="1">
        <v>1</v>
      </c>
      <c r="AC86" s="1" t="s">
        <v>76</v>
      </c>
      <c r="AD86" s="1" t="s">
        <v>77</v>
      </c>
      <c r="AE86" s="1" t="s">
        <v>78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1050.8</v>
      </c>
      <c r="AN86" s="1">
        <v>475.84600000000006</v>
      </c>
      <c r="AO86" s="1">
        <v>459.20000000000005</v>
      </c>
      <c r="AP86" s="1" t="s">
        <v>79</v>
      </c>
      <c r="AQ86" s="1">
        <v>19.229000000000003</v>
      </c>
      <c r="AR86" s="1">
        <v>14.924000000000001</v>
      </c>
      <c r="AS86" s="1" t="e">
        <v>#VALUE!</v>
      </c>
      <c r="AT86" s="1" t="e">
        <v>#VALUE!</v>
      </c>
      <c r="AU86" s="1">
        <v>13</v>
      </c>
      <c r="AV86" s="1">
        <v>15.785</v>
      </c>
      <c r="AW86" s="1">
        <v>13.489000000000001</v>
      </c>
      <c r="AX86" s="1">
        <v>5.1660000000000004</v>
      </c>
      <c r="AY86" s="1">
        <v>3.7310000000000003</v>
      </c>
      <c r="AZ86" s="1">
        <v>10.332000000000001</v>
      </c>
      <c r="BA86" s="1">
        <v>3.7310000000000003</v>
      </c>
      <c r="BB86" s="1">
        <f t="shared" si="26"/>
        <v>58.131137155527412</v>
      </c>
      <c r="BC86" s="1">
        <f t="shared" si="27"/>
        <v>15.357789510521433</v>
      </c>
      <c r="BD86" s="1">
        <f t="shared" si="28"/>
        <v>5.5647686675781776</v>
      </c>
      <c r="BE86" s="1">
        <f t="shared" si="29"/>
        <v>20.687845870055341</v>
      </c>
      <c r="BF86" s="1">
        <f t="shared" si="30"/>
        <v>3.8636363636363629</v>
      </c>
      <c r="BG86" s="1">
        <f t="shared" si="45"/>
        <v>0.26470588235294118</v>
      </c>
      <c r="BH86" s="1">
        <f t="shared" si="32"/>
        <v>45.346000000000018</v>
      </c>
      <c r="BI86" s="1">
        <f t="shared" si="33"/>
        <v>-1.1480000000000246</v>
      </c>
      <c r="BJ86" s="1">
        <f t="shared" si="23"/>
        <v>2.3055555555555554</v>
      </c>
      <c r="BK86" s="1">
        <f t="shared" si="34"/>
        <v>1.024390243902439</v>
      </c>
      <c r="BM86" s="1" t="e">
        <f t="shared" si="35"/>
        <v>#DIV/0!</v>
      </c>
      <c r="BN86" s="1">
        <f t="shared" si="36"/>
        <v>52.052785923753653</v>
      </c>
      <c r="BO86" s="1">
        <f t="shared" si="37"/>
        <v>12.048192771084338</v>
      </c>
      <c r="BP86" s="1">
        <f t="shared" si="38"/>
        <v>23.571669176507886</v>
      </c>
      <c r="BQ86" s="1">
        <f t="shared" si="43"/>
        <v>22.747087263216294</v>
      </c>
      <c r="BR86" s="1">
        <f t="shared" si="39"/>
        <v>0</v>
      </c>
      <c r="BS86" s="1">
        <f t="shared" si="40"/>
        <v>50.602409638554214</v>
      </c>
      <c r="BV86" s="1">
        <f t="shared" si="42"/>
        <v>0</v>
      </c>
      <c r="BW86" s="1">
        <f t="shared" si="42"/>
        <v>0</v>
      </c>
    </row>
    <row r="87" spans="1:75" x14ac:dyDescent="0.25">
      <c r="A87" s="1" t="s">
        <v>167</v>
      </c>
      <c r="B87" s="1" t="s">
        <v>68</v>
      </c>
      <c r="C87" s="1" t="s">
        <v>73</v>
      </c>
      <c r="D87" s="1" t="s">
        <v>74</v>
      </c>
      <c r="F87" s="1">
        <v>1839.84375</v>
      </c>
      <c r="G87" s="1">
        <v>30.46875</v>
      </c>
      <c r="H87" s="1">
        <v>128.125</v>
      </c>
      <c r="I87" s="1">
        <v>341.796875</v>
      </c>
      <c r="J87" s="1">
        <v>213.671875</v>
      </c>
      <c r="L87" s="1">
        <v>24.21875</v>
      </c>
      <c r="M87" s="1">
        <v>12.109375</v>
      </c>
      <c r="N87" s="1">
        <v>12.109375</v>
      </c>
      <c r="O87" s="1">
        <v>3.90625</v>
      </c>
      <c r="P87" s="1">
        <v>6.25</v>
      </c>
      <c r="Q87" s="1">
        <v>4.296875</v>
      </c>
      <c r="R87" s="1">
        <v>97.65625</v>
      </c>
      <c r="S87" s="1">
        <v>93.359375</v>
      </c>
      <c r="T87" s="1">
        <v>30.468749999999989</v>
      </c>
      <c r="U87" s="1">
        <v>79.6875</v>
      </c>
      <c r="V87" s="1">
        <v>44.53125</v>
      </c>
      <c r="W87" s="1">
        <v>9.375</v>
      </c>
      <c r="X87" s="1" t="s">
        <v>75</v>
      </c>
      <c r="Y87" s="1">
        <v>81.640625</v>
      </c>
      <c r="Z87" s="1">
        <v>21.09375</v>
      </c>
      <c r="AA87" s="1" t="e">
        <v>#VALUE!</v>
      </c>
      <c r="AB87" s="1">
        <v>1</v>
      </c>
      <c r="AC87" s="1" t="s">
        <v>76</v>
      </c>
      <c r="AD87" s="1" t="s">
        <v>77</v>
      </c>
      <c r="AE87" s="1" t="s">
        <v>78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976.5625</v>
      </c>
      <c r="AN87" s="1">
        <v>525.78125</v>
      </c>
      <c r="AO87" s="1">
        <v>437.890625</v>
      </c>
      <c r="AP87" s="1" t="s">
        <v>79</v>
      </c>
      <c r="AQ87" s="1">
        <v>23.046875</v>
      </c>
      <c r="AR87" s="1">
        <v>19.53125</v>
      </c>
      <c r="AS87" s="1">
        <v>22.65625</v>
      </c>
      <c r="AT87" s="1">
        <v>14.84375</v>
      </c>
      <c r="AU87" s="1">
        <v>12</v>
      </c>
      <c r="AV87" s="1">
        <v>16.40625</v>
      </c>
      <c r="AW87" s="1">
        <v>14.453125</v>
      </c>
      <c r="AX87" s="1">
        <v>5.46875</v>
      </c>
      <c r="AY87" s="1">
        <v>3.90625</v>
      </c>
      <c r="AZ87" s="1">
        <v>10.546875</v>
      </c>
      <c r="BA87" s="1">
        <v>3.125</v>
      </c>
      <c r="BB87" s="1">
        <f t="shared" si="26"/>
        <v>60.384615384615387</v>
      </c>
      <c r="BC87" s="1">
        <f t="shared" si="27"/>
        <v>14.359756097560975</v>
      </c>
      <c r="BD87" s="1">
        <f t="shared" si="28"/>
        <v>5.3828571428571426</v>
      </c>
      <c r="BE87" s="1">
        <f t="shared" si="29"/>
        <v>22.535885167464116</v>
      </c>
      <c r="BF87" s="1">
        <f t="shared" si="30"/>
        <v>3.8703703703703702</v>
      </c>
      <c r="BH87" s="1">
        <f t="shared" si="32"/>
        <v>17.96875</v>
      </c>
      <c r="BI87" s="1">
        <f t="shared" si="33"/>
        <v>30.46875</v>
      </c>
      <c r="BJ87" s="1">
        <f t="shared" si="23"/>
        <v>2.2962962962962963</v>
      </c>
      <c r="BK87" s="1">
        <f t="shared" si="34"/>
        <v>1</v>
      </c>
      <c r="BL87" s="1">
        <f t="shared" ref="BL87:BL105" si="46">W87/G87</f>
        <v>0.30769230769230771</v>
      </c>
      <c r="BM87" s="1" t="e">
        <f t="shared" si="35"/>
        <v>#DIV/0!</v>
      </c>
      <c r="BN87" s="1">
        <f t="shared" si="36"/>
        <v>53.07855626326964</v>
      </c>
      <c r="BO87" s="1">
        <f t="shared" si="37"/>
        <v>17.741935483870968</v>
      </c>
      <c r="BP87" s="1">
        <f t="shared" si="38"/>
        <v>28.577494692144374</v>
      </c>
      <c r="BQ87" s="1">
        <f t="shared" si="43"/>
        <v>23.800424628450106</v>
      </c>
      <c r="BR87" s="1">
        <f t="shared" si="39"/>
        <v>0</v>
      </c>
      <c r="BS87" s="1">
        <f t="shared" si="40"/>
        <v>50</v>
      </c>
      <c r="BT87" s="1">
        <f t="shared" si="41"/>
        <v>0.390625</v>
      </c>
      <c r="BU87" s="1">
        <f t="shared" si="41"/>
        <v>4.6875</v>
      </c>
      <c r="BV87" s="1">
        <f t="shared" si="42"/>
        <v>0</v>
      </c>
      <c r="BW87" s="1">
        <f t="shared" si="42"/>
        <v>0</v>
      </c>
    </row>
    <row r="88" spans="1:75" x14ac:dyDescent="0.25">
      <c r="A88" s="1" t="s">
        <v>168</v>
      </c>
      <c r="B88" s="1" t="s">
        <v>68</v>
      </c>
      <c r="C88" s="1" t="s">
        <v>73</v>
      </c>
      <c r="D88" s="1" t="s">
        <v>74</v>
      </c>
      <c r="F88" s="1">
        <v>1984.375</v>
      </c>
      <c r="G88" s="1">
        <v>31.640625</v>
      </c>
      <c r="H88" s="1">
        <v>124.21875</v>
      </c>
      <c r="I88" s="1">
        <v>305.46875</v>
      </c>
      <c r="J88" s="1">
        <v>181.25</v>
      </c>
      <c r="L88" s="1">
        <v>23.4375</v>
      </c>
      <c r="M88" s="1">
        <v>11.71875</v>
      </c>
      <c r="N88" s="1">
        <v>11.71875</v>
      </c>
      <c r="O88" s="1">
        <v>3.515625</v>
      </c>
      <c r="P88" s="1">
        <v>5.46875</v>
      </c>
      <c r="Q88" s="1">
        <v>3.515625</v>
      </c>
      <c r="R88" s="1">
        <v>104.6875</v>
      </c>
      <c r="S88" s="1">
        <v>101.171875</v>
      </c>
      <c r="T88" s="1">
        <v>19.53125</v>
      </c>
      <c r="U88" s="1">
        <v>73.046875</v>
      </c>
      <c r="V88" s="1">
        <v>42.1875</v>
      </c>
      <c r="W88" s="1">
        <v>10.546875</v>
      </c>
      <c r="X88" s="1" t="s">
        <v>75</v>
      </c>
      <c r="Y88" s="1">
        <v>88.28125</v>
      </c>
      <c r="Z88" s="1">
        <v>22.65625</v>
      </c>
      <c r="AA88" s="1">
        <v>25.78125</v>
      </c>
      <c r="AB88" s="1">
        <v>1</v>
      </c>
      <c r="AC88" s="1" t="s">
        <v>76</v>
      </c>
      <c r="AD88" s="1" t="s">
        <v>77</v>
      </c>
      <c r="AE88" s="1" t="s">
        <v>78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1023.4375</v>
      </c>
      <c r="AN88" s="1" t="e">
        <v>#VALUE!</v>
      </c>
      <c r="AO88" s="1" t="e">
        <v>#VALUE!</v>
      </c>
      <c r="AP88" s="1" t="s">
        <v>79</v>
      </c>
      <c r="AQ88" s="1">
        <v>25</v>
      </c>
      <c r="AR88" s="1">
        <v>13.28125</v>
      </c>
      <c r="AS88" s="1">
        <v>26.5625</v>
      </c>
      <c r="AT88" s="1">
        <v>13.671875</v>
      </c>
      <c r="AU88" s="1">
        <v>16</v>
      </c>
      <c r="AV88" s="1">
        <v>15.625</v>
      </c>
      <c r="AW88" s="1">
        <v>14.84375</v>
      </c>
      <c r="AX88" s="1">
        <v>5.46875</v>
      </c>
      <c r="AY88" s="1">
        <v>3.90625</v>
      </c>
      <c r="AZ88" s="1">
        <v>12.109375</v>
      </c>
      <c r="BA88" s="1">
        <v>3.90625</v>
      </c>
      <c r="BB88" s="1">
        <f t="shared" si="26"/>
        <v>62.716049382716051</v>
      </c>
      <c r="BC88" s="1">
        <f t="shared" si="27"/>
        <v>15.974842767295597</v>
      </c>
      <c r="BD88" s="1">
        <f t="shared" si="28"/>
        <v>6.4961636828644505</v>
      </c>
      <c r="BE88" s="1">
        <f t="shared" si="29"/>
        <v>22.477876106194689</v>
      </c>
      <c r="BF88" s="1">
        <f t="shared" si="30"/>
        <v>3.896551724137931</v>
      </c>
      <c r="BG88" s="1">
        <f>AA88/Y88</f>
        <v>0.29203539823008851</v>
      </c>
      <c r="BH88" s="1">
        <f t="shared" si="32"/>
        <v>31.640625</v>
      </c>
      <c r="BI88" s="1">
        <f t="shared" si="33"/>
        <v>19.53125</v>
      </c>
      <c r="BJ88" s="1">
        <f t="shared" si="23"/>
        <v>1.935483870967742</v>
      </c>
      <c r="BK88" s="1">
        <f t="shared" si="34"/>
        <v>1</v>
      </c>
      <c r="BL88" s="1">
        <f t="shared" si="46"/>
        <v>0.33333333333333331</v>
      </c>
      <c r="BM88" s="1" t="e">
        <f t="shared" si="35"/>
        <v>#DIV/0!</v>
      </c>
      <c r="BN88" s="1">
        <f t="shared" si="36"/>
        <v>51.574803149606296</v>
      </c>
      <c r="BO88" s="1">
        <f t="shared" si="37"/>
        <v>15</v>
      </c>
      <c r="BR88" s="1">
        <f t="shared" si="39"/>
        <v>0</v>
      </c>
      <c r="BS88" s="1">
        <f t="shared" si="40"/>
        <v>50</v>
      </c>
      <c r="BT88" s="1">
        <f t="shared" si="41"/>
        <v>-1.5625</v>
      </c>
      <c r="BU88" s="1">
        <f t="shared" si="41"/>
        <v>-0.390625</v>
      </c>
      <c r="BV88" s="1">
        <f t="shared" si="42"/>
        <v>1</v>
      </c>
      <c r="BW88" s="1">
        <f t="shared" si="42"/>
        <v>1</v>
      </c>
    </row>
    <row r="89" spans="1:75" x14ac:dyDescent="0.25">
      <c r="A89" s="1" t="s">
        <v>169</v>
      </c>
      <c r="B89" s="1" t="s">
        <v>68</v>
      </c>
      <c r="C89" s="1" t="s">
        <v>73</v>
      </c>
      <c r="D89" s="1" t="s">
        <v>74</v>
      </c>
      <c r="F89" s="1">
        <v>2074.21875</v>
      </c>
      <c r="G89" s="1">
        <v>35.9375</v>
      </c>
      <c r="H89" s="1">
        <v>106.25</v>
      </c>
      <c r="I89" s="1">
        <v>285.9375</v>
      </c>
      <c r="J89" s="1">
        <v>179.6875</v>
      </c>
      <c r="L89" s="1">
        <v>24.21875</v>
      </c>
      <c r="M89" s="1">
        <v>11.71875</v>
      </c>
      <c r="N89" s="1">
        <v>12.5</v>
      </c>
      <c r="O89" s="1">
        <v>3.515625</v>
      </c>
      <c r="P89" s="1">
        <v>5.46875</v>
      </c>
      <c r="Q89" s="1">
        <v>3.125</v>
      </c>
      <c r="R89" s="1">
        <v>113.28125</v>
      </c>
      <c r="S89" s="1">
        <v>71.484375</v>
      </c>
      <c r="T89" s="1">
        <v>-7.0312500000000027</v>
      </c>
      <c r="U89" s="1">
        <v>58.59375</v>
      </c>
      <c r="V89" s="1">
        <v>27.34375</v>
      </c>
      <c r="W89" s="1">
        <v>12.890625</v>
      </c>
      <c r="X89" s="1" t="s">
        <v>75</v>
      </c>
      <c r="Y89" s="1">
        <v>97.65625</v>
      </c>
      <c r="Z89" s="1">
        <v>25</v>
      </c>
      <c r="AA89" s="1" t="e">
        <v>#VALUE!</v>
      </c>
      <c r="AB89" s="1">
        <v>1</v>
      </c>
      <c r="AC89" s="1" t="s">
        <v>76</v>
      </c>
      <c r="AD89" s="1" t="s">
        <v>77</v>
      </c>
      <c r="AE89" s="1" t="s">
        <v>78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1027.34375</v>
      </c>
      <c r="AN89" s="1">
        <v>445.3125</v>
      </c>
      <c r="AO89" s="1">
        <v>406.25</v>
      </c>
      <c r="AP89" s="1" t="s">
        <v>79</v>
      </c>
      <c r="AQ89" s="1">
        <v>26.171875</v>
      </c>
      <c r="AR89" s="1">
        <v>17.1875</v>
      </c>
      <c r="AS89" s="1">
        <v>24.609375</v>
      </c>
      <c r="AT89" s="1">
        <v>17.578125</v>
      </c>
      <c r="AU89" s="1">
        <v>13</v>
      </c>
      <c r="AV89" s="1">
        <v>15.625</v>
      </c>
      <c r="AW89" s="1">
        <v>14.453125</v>
      </c>
      <c r="AX89" s="1">
        <v>5.078125</v>
      </c>
      <c r="AY89" s="1">
        <v>4.296875</v>
      </c>
      <c r="AZ89" s="1">
        <v>10.9375</v>
      </c>
      <c r="BA89" s="1">
        <v>3.90625</v>
      </c>
      <c r="BB89" s="1">
        <f t="shared" si="26"/>
        <v>57.717391304347828</v>
      </c>
      <c r="BC89" s="1">
        <f t="shared" si="27"/>
        <v>19.522058823529413</v>
      </c>
      <c r="BD89" s="1">
        <f t="shared" si="28"/>
        <v>7.2540983606557381</v>
      </c>
      <c r="BE89" s="1">
        <f t="shared" si="29"/>
        <v>21.24</v>
      </c>
      <c r="BF89" s="1">
        <f t="shared" si="30"/>
        <v>3.90625</v>
      </c>
      <c r="BH89" s="1">
        <f t="shared" si="32"/>
        <v>54.6875</v>
      </c>
      <c r="BI89" s="1">
        <f t="shared" si="33"/>
        <v>-7.03125</v>
      </c>
      <c r="BJ89" s="1">
        <f t="shared" si="23"/>
        <v>2.2142857142857144</v>
      </c>
      <c r="BK89" s="1">
        <f t="shared" si="34"/>
        <v>0.9375</v>
      </c>
      <c r="BL89" s="1">
        <f t="shared" si="46"/>
        <v>0.35869565217391303</v>
      </c>
      <c r="BM89" s="1" t="e">
        <f t="shared" si="35"/>
        <v>#DIV/0!</v>
      </c>
      <c r="BN89" s="1">
        <f t="shared" si="36"/>
        <v>49.529190207156311</v>
      </c>
      <c r="BO89" s="1">
        <f t="shared" si="37"/>
        <v>12.903225806451612</v>
      </c>
      <c r="BP89" s="1">
        <f t="shared" si="38"/>
        <v>21.468926553672315</v>
      </c>
      <c r="BQ89" s="1">
        <f t="shared" si="43"/>
        <v>19.58568738229755</v>
      </c>
      <c r="BR89" s="1">
        <f t="shared" si="39"/>
        <v>0</v>
      </c>
      <c r="BS89" s="1">
        <f t="shared" si="40"/>
        <v>48.387096774193552</v>
      </c>
      <c r="BT89" s="1">
        <f t="shared" si="41"/>
        <v>1.5625</v>
      </c>
      <c r="BU89" s="1">
        <f t="shared" si="41"/>
        <v>-0.390625</v>
      </c>
      <c r="BV89" s="1">
        <f t="shared" si="42"/>
        <v>0</v>
      </c>
      <c r="BW89" s="1">
        <f t="shared" si="42"/>
        <v>1</v>
      </c>
    </row>
    <row r="90" spans="1:75" x14ac:dyDescent="0.25">
      <c r="A90" s="1" t="s">
        <v>170</v>
      </c>
      <c r="B90" s="1" t="s">
        <v>68</v>
      </c>
      <c r="C90" s="1" t="s">
        <v>73</v>
      </c>
      <c r="D90" s="1" t="s">
        <v>74</v>
      </c>
      <c r="F90" s="1">
        <v>1367.1875</v>
      </c>
      <c r="G90" s="1">
        <v>28.125</v>
      </c>
      <c r="H90" s="1">
        <v>124.609375</v>
      </c>
      <c r="I90" s="1">
        <v>257.421875</v>
      </c>
      <c r="J90" s="1">
        <v>132.8125</v>
      </c>
      <c r="L90" s="1">
        <v>23.046875</v>
      </c>
      <c r="M90" s="1">
        <v>11.328125</v>
      </c>
      <c r="N90" s="1">
        <v>11.718750000000002</v>
      </c>
      <c r="O90" s="1">
        <v>3.90625</v>
      </c>
      <c r="P90" s="1">
        <v>5.859375</v>
      </c>
      <c r="Q90" s="1">
        <v>3.125</v>
      </c>
      <c r="R90" s="1">
        <v>102.734375</v>
      </c>
      <c r="S90" s="1">
        <v>92.1875</v>
      </c>
      <c r="T90" s="1">
        <v>21.874999999999993</v>
      </c>
      <c r="U90" s="1">
        <v>77.34375</v>
      </c>
      <c r="V90" s="1">
        <v>46.09375</v>
      </c>
      <c r="W90" s="1">
        <v>8.59375</v>
      </c>
      <c r="X90" s="1" t="s">
        <v>75</v>
      </c>
      <c r="Y90" s="1">
        <v>79.6875</v>
      </c>
      <c r="Z90" s="1">
        <v>20.3125</v>
      </c>
      <c r="AA90" s="1">
        <v>28.515625</v>
      </c>
      <c r="AB90" s="1">
        <v>1</v>
      </c>
      <c r="AC90" s="1" t="s">
        <v>76</v>
      </c>
      <c r="AD90" s="1" t="s">
        <v>77</v>
      </c>
      <c r="AE90" s="1" t="s">
        <v>78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757.8125</v>
      </c>
      <c r="AN90" s="1">
        <v>375.78125</v>
      </c>
      <c r="AO90" s="1">
        <v>340.234375</v>
      </c>
      <c r="AP90" s="1" t="s">
        <v>79</v>
      </c>
      <c r="AQ90" s="1" t="e">
        <v>#VALUE!</v>
      </c>
      <c r="AR90" s="1" t="e">
        <v>#VALUE!</v>
      </c>
      <c r="AS90" s="1" t="e">
        <v>#VALUE!</v>
      </c>
      <c r="AT90" s="1" t="e">
        <v>#VALUE!</v>
      </c>
      <c r="AU90" s="1">
        <v>13</v>
      </c>
      <c r="AV90" s="1">
        <v>17.1875</v>
      </c>
      <c r="AW90" s="1">
        <v>15.625</v>
      </c>
      <c r="AX90" s="1">
        <v>5.46875</v>
      </c>
      <c r="AY90" s="1">
        <v>4.296875</v>
      </c>
      <c r="AZ90" s="1">
        <v>11.71875</v>
      </c>
      <c r="BA90" s="1">
        <v>4.296875</v>
      </c>
      <c r="BB90" s="1">
        <f t="shared" si="26"/>
        <v>48.611111111111114</v>
      </c>
      <c r="BC90" s="1">
        <f t="shared" si="27"/>
        <v>10.9717868338558</v>
      </c>
      <c r="BD90" s="1">
        <f t="shared" si="28"/>
        <v>5.3110773899848258</v>
      </c>
      <c r="BE90" s="1">
        <f t="shared" si="29"/>
        <v>17.156862745098039</v>
      </c>
      <c r="BF90" s="1">
        <f t="shared" si="30"/>
        <v>3.9230769230769229</v>
      </c>
      <c r="BG90" s="1">
        <f t="shared" ref="BG90:BG100" si="47">AA90/Y90</f>
        <v>0.35784313725490197</v>
      </c>
      <c r="BH90" s="1">
        <f t="shared" si="32"/>
        <v>25.390625</v>
      </c>
      <c r="BI90" s="1">
        <f t="shared" si="33"/>
        <v>21.875</v>
      </c>
      <c r="BJ90" s="1">
        <f t="shared" si="23"/>
        <v>1.9666666666666666</v>
      </c>
      <c r="BK90" s="1">
        <f t="shared" si="34"/>
        <v>0.96666666666666656</v>
      </c>
      <c r="BL90" s="1">
        <f t="shared" si="46"/>
        <v>0.30555555555555558</v>
      </c>
      <c r="BM90" s="1" t="e">
        <f t="shared" si="35"/>
        <v>#DIV/0!</v>
      </c>
      <c r="BN90" s="1">
        <f t="shared" si="36"/>
        <v>55.428571428571431</v>
      </c>
      <c r="BO90" s="1">
        <f t="shared" si="37"/>
        <v>13.559322033898304</v>
      </c>
      <c r="BP90" s="1">
        <f t="shared" si="38"/>
        <v>27.485714285714284</v>
      </c>
      <c r="BQ90" s="1">
        <f t="shared" si="43"/>
        <v>24.885714285714286</v>
      </c>
      <c r="BR90" s="1">
        <f t="shared" si="39"/>
        <v>0</v>
      </c>
      <c r="BS90" s="1">
        <f t="shared" si="40"/>
        <v>49.152542372881356</v>
      </c>
      <c r="BV90" s="1">
        <f t="shared" si="42"/>
        <v>0</v>
      </c>
      <c r="BW90" s="1">
        <f t="shared" si="42"/>
        <v>0</v>
      </c>
    </row>
    <row r="91" spans="1:75" x14ac:dyDescent="0.25">
      <c r="A91" s="1" t="s">
        <v>171</v>
      </c>
      <c r="B91" s="1" t="s">
        <v>68</v>
      </c>
      <c r="C91" s="1" t="s">
        <v>91</v>
      </c>
      <c r="D91" s="1" t="s">
        <v>74</v>
      </c>
      <c r="F91" s="1">
        <v>1828.125</v>
      </c>
      <c r="G91" s="1">
        <v>29.6875</v>
      </c>
      <c r="H91" s="1">
        <v>136.71875</v>
      </c>
      <c r="I91" s="1">
        <v>324.21875</v>
      </c>
      <c r="J91" s="1">
        <v>187.5</v>
      </c>
      <c r="L91" s="1">
        <v>24.609375</v>
      </c>
      <c r="M91" s="1">
        <v>12.890625</v>
      </c>
      <c r="N91" s="1">
        <v>11.71875</v>
      </c>
      <c r="O91" s="1">
        <v>3.125</v>
      </c>
      <c r="P91" s="1">
        <v>5.46875</v>
      </c>
      <c r="Q91" s="1">
        <v>4.296875</v>
      </c>
      <c r="R91" s="1">
        <v>124.21875</v>
      </c>
      <c r="S91" s="1">
        <v>100.78125</v>
      </c>
      <c r="T91" s="1">
        <v>12.499999999999996</v>
      </c>
      <c r="U91" s="1">
        <v>89.453125</v>
      </c>
      <c r="V91" s="1">
        <v>54.6875</v>
      </c>
      <c r="W91" s="1">
        <v>9.765625</v>
      </c>
      <c r="X91" s="1" t="s">
        <v>75</v>
      </c>
      <c r="Y91" s="1">
        <v>92.1875</v>
      </c>
      <c r="Z91" s="1">
        <v>23.4375</v>
      </c>
      <c r="AA91" s="1">
        <v>26.5625</v>
      </c>
      <c r="AB91" s="1">
        <v>1</v>
      </c>
      <c r="AC91" s="1" t="s">
        <v>76</v>
      </c>
      <c r="AD91" s="1" t="s">
        <v>77</v>
      </c>
      <c r="AE91" s="1" t="s">
        <v>78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984.375</v>
      </c>
      <c r="AN91" s="1">
        <v>499.21875</v>
      </c>
      <c r="AO91" s="1">
        <v>455.46875</v>
      </c>
      <c r="AP91" s="1" t="s">
        <v>79</v>
      </c>
      <c r="AQ91" s="1">
        <v>28.125</v>
      </c>
      <c r="AR91" s="1">
        <v>18.359375</v>
      </c>
      <c r="AS91" s="1">
        <v>21.875</v>
      </c>
      <c r="AT91" s="1">
        <v>15.234375</v>
      </c>
      <c r="AU91" s="1">
        <v>16</v>
      </c>
      <c r="AV91" s="1">
        <v>19.53125</v>
      </c>
      <c r="AW91" s="1">
        <v>13.28125</v>
      </c>
      <c r="AX91" s="1">
        <v>6.25</v>
      </c>
      <c r="AY91" s="1">
        <v>3.515625</v>
      </c>
      <c r="AZ91" s="1">
        <v>11.328125</v>
      </c>
      <c r="BA91" s="1">
        <v>3.90625</v>
      </c>
      <c r="BB91" s="1">
        <f t="shared" si="26"/>
        <v>61.578947368421055</v>
      </c>
      <c r="BC91" s="1">
        <f t="shared" si="27"/>
        <v>13.371428571428572</v>
      </c>
      <c r="BD91" s="1">
        <f t="shared" si="28"/>
        <v>5.6385542168674698</v>
      </c>
      <c r="BE91" s="1">
        <f t="shared" si="29"/>
        <v>19.83050847457627</v>
      </c>
      <c r="BF91" s="1">
        <f t="shared" si="30"/>
        <v>3.9333333333333331</v>
      </c>
      <c r="BG91" s="1">
        <f t="shared" si="47"/>
        <v>0.28813559322033899</v>
      </c>
      <c r="BH91" s="1">
        <f t="shared" si="32"/>
        <v>34.765625</v>
      </c>
      <c r="BI91" s="1">
        <f t="shared" si="33"/>
        <v>12.5</v>
      </c>
      <c r="BJ91" s="1">
        <f t="shared" si="23"/>
        <v>2.1724137931034484</v>
      </c>
      <c r="BK91" s="1">
        <f t="shared" si="34"/>
        <v>1.1000000000000001</v>
      </c>
      <c r="BL91" s="1">
        <f t="shared" si="46"/>
        <v>0.32894736842105265</v>
      </c>
      <c r="BM91" s="1" t="e">
        <f t="shared" si="35"/>
        <v>#DIV/0!</v>
      </c>
      <c r="BN91" s="1">
        <f t="shared" si="36"/>
        <v>53.846153846153847</v>
      </c>
      <c r="BO91" s="1">
        <f t="shared" si="37"/>
        <v>17.460317460317459</v>
      </c>
      <c r="BP91" s="1">
        <f t="shared" si="38"/>
        <v>27.307692307692307</v>
      </c>
      <c r="BQ91" s="1">
        <f t="shared" si="43"/>
        <v>24.914529914529915</v>
      </c>
      <c r="BR91" s="1">
        <f t="shared" si="39"/>
        <v>0</v>
      </c>
      <c r="BS91" s="1">
        <f t="shared" si="40"/>
        <v>52.380952380952387</v>
      </c>
      <c r="BT91" s="1">
        <f t="shared" si="41"/>
        <v>6.25</v>
      </c>
      <c r="BU91" s="1">
        <f t="shared" si="41"/>
        <v>3.125</v>
      </c>
      <c r="BV91" s="1">
        <f t="shared" si="42"/>
        <v>0</v>
      </c>
      <c r="BW91" s="1">
        <f t="shared" si="42"/>
        <v>0</v>
      </c>
    </row>
    <row r="92" spans="1:75" x14ac:dyDescent="0.25">
      <c r="A92" s="1" t="s">
        <v>172</v>
      </c>
      <c r="B92" s="1" t="s">
        <v>72</v>
      </c>
      <c r="C92" s="1" t="s">
        <v>73</v>
      </c>
      <c r="D92" s="1" t="s">
        <v>74</v>
      </c>
      <c r="F92" s="1">
        <v>1953.125</v>
      </c>
      <c r="G92" s="1">
        <v>32.8125</v>
      </c>
      <c r="H92" s="1">
        <v>130.859375</v>
      </c>
      <c r="I92" s="1">
        <v>270.3125</v>
      </c>
      <c r="J92" s="1">
        <v>139.453125</v>
      </c>
      <c r="L92" s="1">
        <v>24.21875</v>
      </c>
      <c r="M92" s="1">
        <v>11.328125</v>
      </c>
      <c r="N92" s="1">
        <v>12.890625000000002</v>
      </c>
      <c r="O92" s="1">
        <v>3.90625</v>
      </c>
      <c r="P92" s="1">
        <v>5.859375</v>
      </c>
      <c r="Q92" s="1">
        <v>3.125</v>
      </c>
      <c r="R92" s="1">
        <v>117.1875</v>
      </c>
      <c r="S92" s="1">
        <v>96.875</v>
      </c>
      <c r="T92" s="1">
        <v>13.671875</v>
      </c>
      <c r="U92" s="1">
        <v>82.03125</v>
      </c>
      <c r="V92" s="1">
        <v>46.09375</v>
      </c>
      <c r="W92" s="1">
        <v>8.984375</v>
      </c>
      <c r="X92" s="1" t="s">
        <v>75</v>
      </c>
      <c r="Y92" s="1">
        <v>98.4375</v>
      </c>
      <c r="Z92" s="1">
        <v>25</v>
      </c>
      <c r="AA92" s="1">
        <v>34.375</v>
      </c>
      <c r="AB92" s="1">
        <v>1</v>
      </c>
      <c r="AC92" s="1" t="s">
        <v>76</v>
      </c>
      <c r="AD92" s="1" t="s">
        <v>77</v>
      </c>
      <c r="AE92" s="1" t="s">
        <v>78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968.75</v>
      </c>
      <c r="AN92" s="1">
        <v>500.78124999999994</v>
      </c>
      <c r="AO92" s="1">
        <v>470.3125</v>
      </c>
      <c r="AP92" s="1" t="s">
        <v>79</v>
      </c>
      <c r="AQ92" s="1">
        <v>34.375</v>
      </c>
      <c r="AR92" s="1">
        <v>16.796875</v>
      </c>
      <c r="AS92" s="1">
        <v>21.09375</v>
      </c>
      <c r="AT92" s="1">
        <v>15.625</v>
      </c>
      <c r="AU92" s="1">
        <v>22</v>
      </c>
      <c r="AV92" s="1">
        <v>18.75</v>
      </c>
      <c r="AW92" s="1">
        <v>13.28125</v>
      </c>
      <c r="AX92" s="1">
        <v>5.859375</v>
      </c>
      <c r="AY92" s="1">
        <v>3.90625</v>
      </c>
      <c r="AZ92" s="1">
        <v>11.328125</v>
      </c>
      <c r="BA92" s="1">
        <v>3.90625</v>
      </c>
      <c r="BB92" s="1">
        <f t="shared" si="26"/>
        <v>59.523809523809526</v>
      </c>
      <c r="BC92" s="1">
        <f t="shared" si="27"/>
        <v>14.925373134328359</v>
      </c>
      <c r="BD92" s="1">
        <f t="shared" si="28"/>
        <v>7.2254335260115603</v>
      </c>
      <c r="BE92" s="1">
        <f t="shared" si="29"/>
        <v>19.841269841269842</v>
      </c>
      <c r="BF92" s="1">
        <f t="shared" si="30"/>
        <v>3.9375</v>
      </c>
      <c r="BG92" s="1">
        <f t="shared" si="47"/>
        <v>0.34920634920634919</v>
      </c>
      <c r="BH92" s="1">
        <f t="shared" si="32"/>
        <v>35.15625</v>
      </c>
      <c r="BI92" s="1">
        <f t="shared" si="33"/>
        <v>13.671875</v>
      </c>
      <c r="BJ92" s="1">
        <f t="shared" si="23"/>
        <v>2.1379310344827585</v>
      </c>
      <c r="BK92" s="1">
        <f t="shared" si="34"/>
        <v>0.87878787878787867</v>
      </c>
      <c r="BL92" s="1">
        <f t="shared" si="46"/>
        <v>0.27380952380952384</v>
      </c>
      <c r="BM92" s="1" t="e">
        <f t="shared" si="35"/>
        <v>#DIV/0!</v>
      </c>
      <c r="BN92" s="1">
        <f t="shared" si="36"/>
        <v>49.6</v>
      </c>
      <c r="BO92" s="1">
        <f t="shared" si="37"/>
        <v>12.903225806451612</v>
      </c>
      <c r="BP92" s="1">
        <f t="shared" si="38"/>
        <v>25.639999999999997</v>
      </c>
      <c r="BQ92" s="1">
        <f t="shared" si="43"/>
        <v>24.08</v>
      </c>
      <c r="BR92" s="1">
        <f t="shared" si="39"/>
        <v>0</v>
      </c>
      <c r="BS92" s="1">
        <f t="shared" si="40"/>
        <v>46.774193548387096</v>
      </c>
      <c r="BT92" s="1">
        <f t="shared" si="41"/>
        <v>13.28125</v>
      </c>
      <c r="BU92" s="1">
        <f t="shared" si="41"/>
        <v>1.171875</v>
      </c>
      <c r="BV92" s="1">
        <f t="shared" si="42"/>
        <v>0</v>
      </c>
      <c r="BW92" s="1">
        <f t="shared" si="42"/>
        <v>0</v>
      </c>
    </row>
    <row r="93" spans="1:75" x14ac:dyDescent="0.25">
      <c r="A93" s="1" t="s">
        <v>173</v>
      </c>
      <c r="B93" s="1" t="s">
        <v>68</v>
      </c>
      <c r="C93" s="1" t="s">
        <v>73</v>
      </c>
      <c r="D93" s="1" t="s">
        <v>74</v>
      </c>
      <c r="F93" s="1">
        <v>1924</v>
      </c>
      <c r="G93" s="1">
        <v>28.700000000000003</v>
      </c>
      <c r="H93" s="1">
        <v>146.94400000000002</v>
      </c>
      <c r="I93" s="1">
        <v>307.09000000000003</v>
      </c>
      <c r="J93" s="1">
        <v>160.14599999999999</v>
      </c>
      <c r="L93" s="1">
        <v>20.951000000000001</v>
      </c>
      <c r="M93" s="1">
        <v>10.332000000000001</v>
      </c>
      <c r="N93" s="1">
        <v>10.619</v>
      </c>
      <c r="O93" s="1">
        <v>3.1570000000000005</v>
      </c>
      <c r="P93" s="1">
        <v>5.74</v>
      </c>
      <c r="Q93" s="1">
        <v>2.87</v>
      </c>
      <c r="R93" s="1">
        <v>98.727999999999994</v>
      </c>
      <c r="S93" s="1">
        <v>88.396000000000001</v>
      </c>
      <c r="T93" s="1">
        <v>48.216000000000015</v>
      </c>
      <c r="U93" s="1">
        <v>70.888999999999996</v>
      </c>
      <c r="V93" s="1">
        <v>43.050000000000004</v>
      </c>
      <c r="W93" s="1">
        <v>8.61</v>
      </c>
      <c r="X93" s="1" t="s">
        <v>75</v>
      </c>
      <c r="Y93" s="1">
        <v>76.916000000000011</v>
      </c>
      <c r="Z93" s="1">
        <v>19.516000000000002</v>
      </c>
      <c r="AA93" s="1">
        <v>23.533999999999999</v>
      </c>
      <c r="AB93" s="1">
        <v>1</v>
      </c>
      <c r="AC93" s="1" t="s">
        <v>76</v>
      </c>
      <c r="AD93" s="1" t="s">
        <v>77</v>
      </c>
      <c r="AE93" s="1" t="s">
        <v>78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1030.08</v>
      </c>
      <c r="AN93" s="1">
        <v>393.19</v>
      </c>
      <c r="AO93" s="1">
        <v>316.84800000000001</v>
      </c>
      <c r="AP93" s="1" t="s">
        <v>79</v>
      </c>
      <c r="AQ93" s="1">
        <v>29.848000000000003</v>
      </c>
      <c r="AR93" s="1">
        <v>17.22</v>
      </c>
      <c r="AS93" s="1">
        <v>21.525000000000002</v>
      </c>
      <c r="AT93" s="1">
        <v>17.794</v>
      </c>
      <c r="AU93" s="1">
        <v>15</v>
      </c>
      <c r="AV93" s="1">
        <v>19.516000000000002</v>
      </c>
      <c r="AW93" s="1">
        <v>13.776</v>
      </c>
      <c r="AX93" s="1">
        <v>4.8790000000000004</v>
      </c>
      <c r="AY93" s="1">
        <v>3.7310000000000003</v>
      </c>
      <c r="AZ93" s="1">
        <v>10.332000000000001</v>
      </c>
      <c r="BA93" s="1">
        <v>4.0179999999999998</v>
      </c>
      <c r="BB93" s="1">
        <f t="shared" si="26"/>
        <v>67.038327526132392</v>
      </c>
      <c r="BC93" s="1">
        <f t="shared" si="27"/>
        <v>13.093423344947734</v>
      </c>
      <c r="BD93" s="1">
        <f t="shared" si="28"/>
        <v>6.2652642547787289</v>
      </c>
      <c r="BE93" s="1">
        <f t="shared" si="29"/>
        <v>25.014301315721042</v>
      </c>
      <c r="BF93" s="1">
        <f t="shared" si="30"/>
        <v>3.9411764705882355</v>
      </c>
      <c r="BG93" s="1">
        <f t="shared" si="47"/>
        <v>0.30597014925373128</v>
      </c>
      <c r="BH93" s="1">
        <f t="shared" si="32"/>
        <v>27.838999999999999</v>
      </c>
      <c r="BI93" s="1">
        <f t="shared" si="33"/>
        <v>48.216000000000022</v>
      </c>
      <c r="BJ93" s="1">
        <f t="shared" si="23"/>
        <v>2.0277777777777777</v>
      </c>
      <c r="BK93" s="1">
        <f t="shared" si="34"/>
        <v>0.97297297297297303</v>
      </c>
      <c r="BL93" s="1">
        <f t="shared" si="46"/>
        <v>0.29999999999999993</v>
      </c>
      <c r="BM93" s="1" t="e">
        <f t="shared" si="35"/>
        <v>#DIV/0!</v>
      </c>
      <c r="BN93" s="1">
        <f t="shared" si="36"/>
        <v>53.538461538461533</v>
      </c>
      <c r="BO93" s="1">
        <f t="shared" si="37"/>
        <v>13.698630136986301</v>
      </c>
      <c r="BP93" s="1">
        <f t="shared" si="38"/>
        <v>20.436070686070686</v>
      </c>
      <c r="BQ93" s="1">
        <f t="shared" si="43"/>
        <v>16.468191268191269</v>
      </c>
      <c r="BR93" s="1">
        <f t="shared" si="39"/>
        <v>0</v>
      </c>
      <c r="BS93" s="1">
        <f t="shared" si="40"/>
        <v>49.31506849315069</v>
      </c>
      <c r="BT93" s="1">
        <f t="shared" si="41"/>
        <v>8.3230000000000004</v>
      </c>
      <c r="BU93" s="1">
        <f t="shared" si="41"/>
        <v>-0.57400000000000162</v>
      </c>
      <c r="BV93" s="1">
        <f t="shared" si="42"/>
        <v>0</v>
      </c>
      <c r="BW93" s="1">
        <f t="shared" si="42"/>
        <v>1</v>
      </c>
    </row>
    <row r="94" spans="1:75" x14ac:dyDescent="0.25">
      <c r="A94" s="1" t="s">
        <v>174</v>
      </c>
      <c r="B94" s="1" t="s">
        <v>68</v>
      </c>
      <c r="C94" s="1" t="s">
        <v>73</v>
      </c>
      <c r="D94" s="1" t="s">
        <v>74</v>
      </c>
      <c r="F94" s="1">
        <v>2042.96875</v>
      </c>
      <c r="G94" s="1">
        <v>31.25</v>
      </c>
      <c r="H94" s="1">
        <v>145.3125</v>
      </c>
      <c r="I94" s="1">
        <v>321.09375</v>
      </c>
      <c r="J94" s="1">
        <v>175.78125</v>
      </c>
      <c r="L94" s="1">
        <v>22.265625</v>
      </c>
      <c r="M94" s="1">
        <v>10.9375</v>
      </c>
      <c r="N94" s="1">
        <v>11.328125000000002</v>
      </c>
      <c r="O94" s="1">
        <v>3.90625</v>
      </c>
      <c r="P94" s="1">
        <v>5.078125</v>
      </c>
      <c r="Q94" s="1">
        <v>4.296875</v>
      </c>
      <c r="R94" s="1">
        <v>112.5</v>
      </c>
      <c r="S94" s="1">
        <v>98.4375</v>
      </c>
      <c r="T94" s="1">
        <v>32.812500000000007</v>
      </c>
      <c r="U94" s="1">
        <v>83.203125</v>
      </c>
      <c r="V94" s="1">
        <v>50</v>
      </c>
      <c r="W94" s="1">
        <v>11.71875</v>
      </c>
      <c r="X94" s="1" t="s">
        <v>75</v>
      </c>
      <c r="Y94" s="1">
        <v>83.203125</v>
      </c>
      <c r="Z94" s="1">
        <v>21.09375</v>
      </c>
      <c r="AA94" s="1">
        <v>32.03125</v>
      </c>
      <c r="AB94" s="1">
        <v>1</v>
      </c>
      <c r="AC94" s="1" t="s">
        <v>76</v>
      </c>
      <c r="AD94" s="1" t="s">
        <v>77</v>
      </c>
      <c r="AE94" s="1" t="s">
        <v>78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1093.75</v>
      </c>
      <c r="AN94" s="1">
        <v>501.953125</v>
      </c>
      <c r="AO94" s="1" t="e">
        <v>#VALUE!</v>
      </c>
      <c r="AP94" s="1" t="s">
        <v>79</v>
      </c>
      <c r="AQ94" s="1">
        <v>39.0625</v>
      </c>
      <c r="AR94" s="1">
        <v>18.359375</v>
      </c>
      <c r="AS94" s="1">
        <v>27.734375</v>
      </c>
      <c r="AT94" s="1">
        <v>18.359375</v>
      </c>
      <c r="AU94" s="1">
        <v>21</v>
      </c>
      <c r="AV94" s="1">
        <v>19.53125</v>
      </c>
      <c r="AW94" s="1">
        <v>14.453125</v>
      </c>
      <c r="AX94" s="1">
        <v>5.46875</v>
      </c>
      <c r="AY94" s="1">
        <v>3.90625</v>
      </c>
      <c r="AZ94" s="1">
        <v>10.9375</v>
      </c>
      <c r="BA94" s="1">
        <v>3.515625</v>
      </c>
      <c r="BB94" s="1">
        <f t="shared" si="26"/>
        <v>65.375</v>
      </c>
      <c r="BC94" s="1">
        <f t="shared" si="27"/>
        <v>14.059139784946236</v>
      </c>
      <c r="BD94" s="1">
        <f t="shared" si="28"/>
        <v>6.3625304136253042</v>
      </c>
      <c r="BE94" s="1">
        <f t="shared" si="29"/>
        <v>24.55399061032864</v>
      </c>
      <c r="BF94" s="1">
        <f t="shared" si="30"/>
        <v>3.9444444444444446</v>
      </c>
      <c r="BG94" s="1">
        <f t="shared" si="47"/>
        <v>0.38497652582159625</v>
      </c>
      <c r="BH94" s="1">
        <f t="shared" si="32"/>
        <v>29.296875</v>
      </c>
      <c r="BI94" s="1">
        <f t="shared" si="33"/>
        <v>32.8125</v>
      </c>
      <c r="BJ94" s="1">
        <f t="shared" si="23"/>
        <v>2.0357142857142856</v>
      </c>
      <c r="BK94" s="1">
        <f t="shared" si="34"/>
        <v>0.96551724137931016</v>
      </c>
      <c r="BL94" s="1">
        <f t="shared" si="46"/>
        <v>0.375</v>
      </c>
      <c r="BM94" s="1" t="e">
        <f t="shared" si="35"/>
        <v>#DIV/0!</v>
      </c>
      <c r="BN94" s="1">
        <f t="shared" si="36"/>
        <v>53.537284894837477</v>
      </c>
      <c r="BO94" s="1">
        <f t="shared" si="37"/>
        <v>19.298245614035086</v>
      </c>
      <c r="BP94" s="1">
        <f t="shared" si="38"/>
        <v>24.569789674952201</v>
      </c>
      <c r="BR94" s="1">
        <f t="shared" si="39"/>
        <v>0</v>
      </c>
      <c r="BS94" s="1">
        <f t="shared" si="40"/>
        <v>49.122807017543856</v>
      </c>
      <c r="BT94" s="1">
        <f t="shared" si="41"/>
        <v>11.328125</v>
      </c>
      <c r="BU94" s="1">
        <f t="shared" si="41"/>
        <v>0</v>
      </c>
      <c r="BV94" s="1">
        <f t="shared" si="42"/>
        <v>0</v>
      </c>
      <c r="BW94" s="1">
        <f t="shared" si="42"/>
        <v>0</v>
      </c>
    </row>
    <row r="95" spans="1:75" x14ac:dyDescent="0.25">
      <c r="A95" s="1" t="s">
        <v>175</v>
      </c>
      <c r="B95" s="1" t="s">
        <v>68</v>
      </c>
      <c r="C95" s="1" t="s">
        <v>73</v>
      </c>
      <c r="D95" s="1" t="s">
        <v>74</v>
      </c>
      <c r="F95" s="1">
        <v>1796.875</v>
      </c>
      <c r="G95" s="1">
        <v>28.90625</v>
      </c>
      <c r="H95" s="1">
        <v>119.53125</v>
      </c>
      <c r="I95" s="1">
        <v>346.484375</v>
      </c>
      <c r="J95" s="1">
        <v>226.953125</v>
      </c>
      <c r="L95" s="1">
        <v>23.046875</v>
      </c>
      <c r="M95" s="1">
        <v>11.71875</v>
      </c>
      <c r="N95" s="1">
        <v>11.328125000000002</v>
      </c>
      <c r="O95" s="1">
        <v>3.515625</v>
      </c>
      <c r="P95" s="1">
        <v>5.46875</v>
      </c>
      <c r="Q95" s="1">
        <v>3.515625</v>
      </c>
      <c r="R95" s="1">
        <v>108.59375</v>
      </c>
      <c r="S95" s="1">
        <v>87.5</v>
      </c>
      <c r="T95" s="1">
        <v>10.937500000000004</v>
      </c>
      <c r="U95" s="1">
        <v>71.875</v>
      </c>
      <c r="V95" s="1">
        <v>39.84375</v>
      </c>
      <c r="W95" s="1">
        <v>10.15625</v>
      </c>
      <c r="X95" s="1" t="s">
        <v>75</v>
      </c>
      <c r="Y95" s="1">
        <v>86.71875</v>
      </c>
      <c r="Z95" s="1">
        <v>21.875</v>
      </c>
      <c r="AA95" s="1">
        <v>26.5625</v>
      </c>
      <c r="AB95" s="1">
        <v>1</v>
      </c>
      <c r="AC95" s="1" t="s">
        <v>76</v>
      </c>
      <c r="AD95" s="1" t="s">
        <v>77</v>
      </c>
      <c r="AE95" s="1" t="s">
        <v>78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945.3125</v>
      </c>
      <c r="AN95" s="1">
        <v>384.375</v>
      </c>
      <c r="AO95" s="1">
        <v>347.265625</v>
      </c>
      <c r="AP95" s="1" t="s">
        <v>79</v>
      </c>
      <c r="AQ95" s="1">
        <v>22.65625</v>
      </c>
      <c r="AR95" s="1">
        <v>12.5</v>
      </c>
      <c r="AS95" s="1">
        <v>21.875</v>
      </c>
      <c r="AT95" s="1">
        <v>14.0625</v>
      </c>
      <c r="AU95" s="1">
        <v>19</v>
      </c>
      <c r="AV95" s="1">
        <v>17.96875</v>
      </c>
      <c r="AW95" s="1">
        <v>14.84375</v>
      </c>
      <c r="AX95" s="1">
        <v>5.46875</v>
      </c>
      <c r="AY95" s="1">
        <v>3.90625</v>
      </c>
      <c r="AZ95" s="1">
        <v>11.328125</v>
      </c>
      <c r="BA95" s="1">
        <v>3.90625</v>
      </c>
      <c r="BB95" s="1">
        <f t="shared" si="26"/>
        <v>62.162162162162161</v>
      </c>
      <c r="BC95" s="1">
        <f t="shared" si="27"/>
        <v>15.032679738562091</v>
      </c>
      <c r="BD95" s="1">
        <f t="shared" si="28"/>
        <v>5.186020293122886</v>
      </c>
      <c r="BE95" s="1">
        <f t="shared" si="29"/>
        <v>20.72072072072072</v>
      </c>
      <c r="BF95" s="1">
        <f t="shared" si="30"/>
        <v>3.9642857142857144</v>
      </c>
      <c r="BG95" s="1">
        <f t="shared" si="47"/>
        <v>0.30630630630630629</v>
      </c>
      <c r="BH95" s="1">
        <f t="shared" si="32"/>
        <v>36.71875</v>
      </c>
      <c r="BI95" s="1">
        <f t="shared" si="33"/>
        <v>10.9375</v>
      </c>
      <c r="BJ95" s="1">
        <f t="shared" si="23"/>
        <v>2.0344827586206895</v>
      </c>
      <c r="BK95" s="1">
        <f t="shared" si="34"/>
        <v>1.0344827586206895</v>
      </c>
      <c r="BL95" s="1">
        <f t="shared" si="46"/>
        <v>0.35135135135135137</v>
      </c>
      <c r="BM95" s="1" t="e">
        <f t="shared" si="35"/>
        <v>#DIV/0!</v>
      </c>
      <c r="BN95" s="1">
        <f t="shared" si="36"/>
        <v>52.608695652173907</v>
      </c>
      <c r="BO95" s="1">
        <f t="shared" si="37"/>
        <v>15.254237288135593</v>
      </c>
      <c r="BP95" s="1">
        <f t="shared" si="38"/>
        <v>21.391304347826086</v>
      </c>
      <c r="BQ95" s="1">
        <f t="shared" si="43"/>
        <v>19.326086956521742</v>
      </c>
      <c r="BR95" s="1">
        <f t="shared" si="39"/>
        <v>0</v>
      </c>
      <c r="BS95" s="1">
        <f t="shared" si="40"/>
        <v>50.847457627118644</v>
      </c>
      <c r="BT95" s="1">
        <f t="shared" si="41"/>
        <v>0.78125</v>
      </c>
      <c r="BU95" s="1">
        <f t="shared" si="41"/>
        <v>-1.5625</v>
      </c>
      <c r="BV95" s="1">
        <f t="shared" si="42"/>
        <v>0</v>
      </c>
      <c r="BW95" s="1">
        <f t="shared" si="42"/>
        <v>1</v>
      </c>
    </row>
    <row r="96" spans="1:75" x14ac:dyDescent="0.25">
      <c r="A96" s="1" t="s">
        <v>176</v>
      </c>
      <c r="B96" s="1" t="s">
        <v>68</v>
      </c>
      <c r="C96" s="1" t="s">
        <v>73</v>
      </c>
      <c r="D96" s="1" t="s">
        <v>74</v>
      </c>
      <c r="F96" s="1">
        <v>1457.03125</v>
      </c>
      <c r="G96" s="1">
        <v>25</v>
      </c>
      <c r="H96" s="1">
        <v>113.671875</v>
      </c>
      <c r="I96" s="1">
        <v>258.98437500000006</v>
      </c>
      <c r="J96" s="1">
        <v>145.3125</v>
      </c>
      <c r="L96" s="1">
        <v>22.65625</v>
      </c>
      <c r="M96" s="1">
        <v>11.328125</v>
      </c>
      <c r="N96" s="1">
        <v>11.328125</v>
      </c>
      <c r="O96" s="1">
        <v>3.515625</v>
      </c>
      <c r="P96" s="1">
        <v>5.859375</v>
      </c>
      <c r="Q96" s="1">
        <v>3.515625</v>
      </c>
      <c r="R96" s="1">
        <v>86.71875</v>
      </c>
      <c r="S96" s="1">
        <v>80.859375</v>
      </c>
      <c r="T96" s="1">
        <v>26.953125000000007</v>
      </c>
      <c r="U96" s="1">
        <v>68.75</v>
      </c>
      <c r="V96" s="1">
        <v>39.0625</v>
      </c>
      <c r="W96" s="1">
        <v>7.8125</v>
      </c>
      <c r="X96" s="1" t="s">
        <v>75</v>
      </c>
      <c r="Y96" s="1">
        <v>78.125</v>
      </c>
      <c r="Z96" s="1">
        <v>19.53125</v>
      </c>
      <c r="AA96" s="1">
        <v>25</v>
      </c>
      <c r="AB96" s="1">
        <v>1</v>
      </c>
      <c r="AC96" s="1" t="s">
        <v>76</v>
      </c>
      <c r="AD96" s="1" t="s">
        <v>77</v>
      </c>
      <c r="AE96" s="1" t="s">
        <v>78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820.3125</v>
      </c>
      <c r="AN96" s="1">
        <v>436.328125</v>
      </c>
      <c r="AO96" s="1">
        <v>386.328125</v>
      </c>
      <c r="AP96" s="1" t="s">
        <v>79</v>
      </c>
      <c r="AQ96" s="1">
        <v>24.609375</v>
      </c>
      <c r="AR96" s="1">
        <v>14.84375</v>
      </c>
      <c r="AS96" s="1">
        <v>22.65625</v>
      </c>
      <c r="AT96" s="1">
        <v>15.625</v>
      </c>
      <c r="AU96" s="1">
        <v>12</v>
      </c>
      <c r="AV96" s="1">
        <v>16.40625</v>
      </c>
      <c r="AW96" s="1">
        <v>14.0625</v>
      </c>
      <c r="AX96" s="1">
        <v>5.46875</v>
      </c>
      <c r="AY96" s="1">
        <v>3.90625</v>
      </c>
      <c r="AZ96" s="1">
        <v>10.9375</v>
      </c>
      <c r="BA96" s="1">
        <v>4.296875</v>
      </c>
      <c r="BB96" s="1">
        <f t="shared" si="26"/>
        <v>58.28125</v>
      </c>
      <c r="BC96" s="1">
        <f t="shared" si="27"/>
        <v>12.817869415807561</v>
      </c>
      <c r="BD96" s="1">
        <f t="shared" si="28"/>
        <v>5.6259426847662128</v>
      </c>
      <c r="BE96" s="1">
        <f t="shared" si="29"/>
        <v>18.649999999999999</v>
      </c>
      <c r="BF96" s="1">
        <f t="shared" si="30"/>
        <v>4</v>
      </c>
      <c r="BG96" s="1">
        <f t="shared" si="47"/>
        <v>0.32</v>
      </c>
      <c r="BH96" s="1">
        <f t="shared" si="32"/>
        <v>17.96875</v>
      </c>
      <c r="BI96" s="1">
        <f t="shared" si="33"/>
        <v>26.953125</v>
      </c>
      <c r="BJ96" s="1">
        <f t="shared" si="23"/>
        <v>2.0714285714285716</v>
      </c>
      <c r="BK96" s="1">
        <f t="shared" si="34"/>
        <v>1</v>
      </c>
      <c r="BL96" s="1">
        <f t="shared" si="46"/>
        <v>0.3125</v>
      </c>
      <c r="BM96" s="1" t="e">
        <f t="shared" si="35"/>
        <v>#DIV/0!</v>
      </c>
      <c r="BN96" s="1">
        <f t="shared" si="36"/>
        <v>56.300268096514749</v>
      </c>
      <c r="BO96" s="1">
        <f t="shared" si="37"/>
        <v>15.517241379310345</v>
      </c>
      <c r="BP96" s="1">
        <f t="shared" si="38"/>
        <v>29.946380697050941</v>
      </c>
      <c r="BQ96" s="1">
        <f t="shared" si="43"/>
        <v>26.514745308310992</v>
      </c>
      <c r="BR96" s="1">
        <f t="shared" si="39"/>
        <v>0</v>
      </c>
      <c r="BS96" s="1">
        <f t="shared" si="40"/>
        <v>50</v>
      </c>
      <c r="BT96" s="1">
        <f t="shared" si="41"/>
        <v>1.953125</v>
      </c>
      <c r="BU96" s="1">
        <f t="shared" si="41"/>
        <v>-0.78125</v>
      </c>
      <c r="BV96" s="1">
        <f t="shared" si="42"/>
        <v>0</v>
      </c>
      <c r="BW96" s="1">
        <f t="shared" si="42"/>
        <v>1</v>
      </c>
    </row>
    <row r="97" spans="1:75" x14ac:dyDescent="0.25">
      <c r="A97" s="1" t="s">
        <v>177</v>
      </c>
      <c r="B97" s="1" t="s">
        <v>72</v>
      </c>
      <c r="C97" s="1" t="s">
        <v>73</v>
      </c>
      <c r="D97" s="1" t="s">
        <v>74</v>
      </c>
      <c r="F97" s="1">
        <v>1531.25</v>
      </c>
      <c r="G97" s="1">
        <v>26.5625</v>
      </c>
      <c r="H97" s="1">
        <v>125</v>
      </c>
      <c r="I97" s="1">
        <v>279.6875</v>
      </c>
      <c r="J97" s="1">
        <v>154.6875</v>
      </c>
      <c r="L97" s="1">
        <v>21.09375</v>
      </c>
      <c r="M97" s="1">
        <v>10.546875</v>
      </c>
      <c r="N97" s="1">
        <v>10.546875</v>
      </c>
      <c r="O97" s="1">
        <v>3.515625</v>
      </c>
      <c r="P97" s="1">
        <v>5.46875</v>
      </c>
      <c r="Q97" s="1">
        <v>3.515625</v>
      </c>
      <c r="R97" s="1">
        <v>95.3125</v>
      </c>
      <c r="S97" s="1">
        <v>86.71875</v>
      </c>
      <c r="T97" s="1">
        <v>29.687500000000007</v>
      </c>
      <c r="U97" s="1">
        <v>71.09375</v>
      </c>
      <c r="V97" s="1">
        <v>41.40625</v>
      </c>
      <c r="W97" s="1">
        <v>9.375</v>
      </c>
      <c r="X97" s="1" t="s">
        <v>75</v>
      </c>
      <c r="Y97" s="1">
        <v>81.25</v>
      </c>
      <c r="Z97" s="1">
        <v>20.3125</v>
      </c>
      <c r="AA97" s="1">
        <v>30.46875</v>
      </c>
      <c r="AB97" s="1">
        <v>1</v>
      </c>
      <c r="AC97" s="1" t="s">
        <v>76</v>
      </c>
      <c r="AD97" s="1" t="s">
        <v>77</v>
      </c>
      <c r="AE97" s="1" t="s">
        <v>78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789.0625</v>
      </c>
      <c r="AN97" s="1">
        <v>338.28125</v>
      </c>
      <c r="AO97" s="1">
        <v>346.875</v>
      </c>
      <c r="AP97" s="1" t="s">
        <v>79</v>
      </c>
      <c r="AQ97" s="1" t="e">
        <v>#VALUE!</v>
      </c>
      <c r="AR97" s="1" t="e">
        <v>#VALUE!</v>
      </c>
      <c r="AS97" s="1" t="e">
        <v>#VALUE!</v>
      </c>
      <c r="AT97" s="1" t="e">
        <v>#VALUE!</v>
      </c>
      <c r="AU97" s="1">
        <v>22</v>
      </c>
      <c r="AV97" s="1">
        <v>16.40625</v>
      </c>
      <c r="AW97" s="1">
        <v>12.5</v>
      </c>
      <c r="AX97" s="1">
        <v>5.46875</v>
      </c>
      <c r="AY97" s="1">
        <v>3.90625</v>
      </c>
      <c r="AZ97" s="1">
        <v>10.9375</v>
      </c>
      <c r="BA97" s="1">
        <v>4.6875</v>
      </c>
      <c r="BB97" s="1">
        <f t="shared" si="26"/>
        <v>57.647058823529413</v>
      </c>
      <c r="BC97" s="1">
        <f t="shared" si="27"/>
        <v>12.25</v>
      </c>
      <c r="BD97" s="1">
        <f t="shared" si="28"/>
        <v>5.4748603351955305</v>
      </c>
      <c r="BE97" s="1">
        <f t="shared" si="29"/>
        <v>18.846153846153847</v>
      </c>
      <c r="BF97" s="1">
        <f t="shared" si="30"/>
        <v>4</v>
      </c>
      <c r="BG97" s="1">
        <f t="shared" si="47"/>
        <v>0.375</v>
      </c>
      <c r="BH97" s="1">
        <f t="shared" si="32"/>
        <v>24.21875</v>
      </c>
      <c r="BI97" s="1">
        <f t="shared" si="33"/>
        <v>29.6875</v>
      </c>
      <c r="BJ97" s="1">
        <f t="shared" si="23"/>
        <v>1.9285714285714286</v>
      </c>
      <c r="BK97" s="1">
        <f t="shared" si="34"/>
        <v>1</v>
      </c>
      <c r="BL97" s="1">
        <f t="shared" si="46"/>
        <v>0.35294117647058826</v>
      </c>
      <c r="BM97" s="1" t="e">
        <f t="shared" si="35"/>
        <v>#DIV/0!</v>
      </c>
      <c r="BN97" s="1">
        <f t="shared" si="36"/>
        <v>51.530612244897952</v>
      </c>
      <c r="BO97" s="1">
        <f t="shared" si="37"/>
        <v>16.666666666666664</v>
      </c>
      <c r="BP97" s="1">
        <f t="shared" si="38"/>
        <v>22.091836734693878</v>
      </c>
      <c r="BQ97" s="1">
        <f t="shared" si="43"/>
        <v>22.653061224489797</v>
      </c>
      <c r="BR97" s="1">
        <f t="shared" si="39"/>
        <v>0</v>
      </c>
      <c r="BS97" s="1">
        <f t="shared" si="40"/>
        <v>50</v>
      </c>
      <c r="BV97" s="1">
        <f t="shared" si="42"/>
        <v>0</v>
      </c>
      <c r="BW97" s="1">
        <f t="shared" si="42"/>
        <v>0</v>
      </c>
    </row>
    <row r="98" spans="1:75" x14ac:dyDescent="0.25">
      <c r="A98" s="1" t="s">
        <v>178</v>
      </c>
      <c r="B98" s="1" t="s">
        <v>72</v>
      </c>
      <c r="C98" s="1" t="s">
        <v>73</v>
      </c>
      <c r="D98" s="1" t="s">
        <v>74</v>
      </c>
      <c r="F98" s="1">
        <v>1453.125</v>
      </c>
      <c r="G98" s="1">
        <v>23.4375</v>
      </c>
      <c r="H98" s="1">
        <v>116.40625</v>
      </c>
      <c r="I98" s="1">
        <v>259.375</v>
      </c>
      <c r="J98" s="1">
        <v>142.96875</v>
      </c>
      <c r="L98" s="1">
        <v>23.046875</v>
      </c>
      <c r="M98" s="1">
        <v>11.328125</v>
      </c>
      <c r="N98" s="1">
        <v>11.718750000000002</v>
      </c>
      <c r="O98" s="1">
        <v>3.90625</v>
      </c>
      <c r="P98" s="1">
        <v>5.46875</v>
      </c>
      <c r="Q98" s="1">
        <v>3.515625</v>
      </c>
      <c r="R98" s="1">
        <v>86.71875</v>
      </c>
      <c r="S98" s="1">
        <v>78.125</v>
      </c>
      <c r="T98" s="1">
        <v>29.687500000000007</v>
      </c>
      <c r="U98" s="1">
        <v>64.453125</v>
      </c>
      <c r="V98" s="1">
        <v>33.59375</v>
      </c>
      <c r="W98" s="1">
        <v>7.03125</v>
      </c>
      <c r="X98" s="1" t="s">
        <v>75</v>
      </c>
      <c r="Y98" s="1">
        <v>84.375</v>
      </c>
      <c r="Z98" s="1">
        <v>21.09375</v>
      </c>
      <c r="AA98" s="1">
        <v>28.90625</v>
      </c>
      <c r="AB98" s="1">
        <v>1</v>
      </c>
      <c r="AC98" s="1" t="s">
        <v>76</v>
      </c>
      <c r="AD98" s="1" t="s">
        <v>77</v>
      </c>
      <c r="AE98" s="1" t="s">
        <v>78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703.125</v>
      </c>
      <c r="AN98" s="1">
        <v>446.09375</v>
      </c>
      <c r="AO98" s="1">
        <v>390.625</v>
      </c>
      <c r="AP98" s="1" t="s">
        <v>79</v>
      </c>
      <c r="AQ98" s="1">
        <v>23.4375</v>
      </c>
      <c r="AR98" s="1">
        <v>16.796875</v>
      </c>
      <c r="AS98" s="1">
        <v>18.359375</v>
      </c>
      <c r="AT98" s="1">
        <v>13.671875</v>
      </c>
      <c r="AU98" s="1">
        <v>20</v>
      </c>
      <c r="AV98" s="1">
        <v>19.921875</v>
      </c>
      <c r="AW98" s="1">
        <v>15.625</v>
      </c>
      <c r="AX98" s="1">
        <v>5.46875</v>
      </c>
      <c r="AY98" s="1">
        <v>3.515625</v>
      </c>
      <c r="AZ98" s="1">
        <v>10.15625</v>
      </c>
      <c r="BA98" s="1">
        <v>3.515625</v>
      </c>
      <c r="BB98" s="1">
        <f t="shared" si="26"/>
        <v>62</v>
      </c>
      <c r="BC98" s="1">
        <f t="shared" si="27"/>
        <v>12.483221476510067</v>
      </c>
      <c r="BD98" s="1">
        <f t="shared" si="28"/>
        <v>5.6024096385542173</v>
      </c>
      <c r="BE98" s="1">
        <f t="shared" si="29"/>
        <v>17.222222222222221</v>
      </c>
      <c r="BF98" s="1">
        <f t="shared" si="30"/>
        <v>4</v>
      </c>
      <c r="BG98" s="1">
        <f t="shared" si="47"/>
        <v>0.34259259259259262</v>
      </c>
      <c r="BH98" s="1">
        <f t="shared" si="32"/>
        <v>22.265625</v>
      </c>
      <c r="BI98" s="1">
        <f t="shared" si="33"/>
        <v>29.6875</v>
      </c>
      <c r="BJ98" s="1">
        <f t="shared" si="23"/>
        <v>2.2692307692307692</v>
      </c>
      <c r="BK98" s="1">
        <f t="shared" si="34"/>
        <v>0.96666666666666656</v>
      </c>
      <c r="BL98" s="1">
        <f t="shared" si="46"/>
        <v>0.3</v>
      </c>
      <c r="BM98" s="1" t="e">
        <f t="shared" si="35"/>
        <v>#DIV/0!</v>
      </c>
      <c r="BN98" s="1">
        <f t="shared" si="36"/>
        <v>48.387096774193552</v>
      </c>
      <c r="BO98" s="1">
        <f t="shared" si="37"/>
        <v>15.254237288135593</v>
      </c>
      <c r="BP98" s="1">
        <f t="shared" si="38"/>
        <v>30.698924731182796</v>
      </c>
      <c r="BQ98" s="1">
        <f t="shared" si="43"/>
        <v>26.881720430107524</v>
      </c>
      <c r="BR98" s="1">
        <f t="shared" si="39"/>
        <v>0</v>
      </c>
      <c r="BS98" s="1">
        <f t="shared" si="40"/>
        <v>49.152542372881356</v>
      </c>
      <c r="BT98" s="1">
        <f t="shared" si="41"/>
        <v>5.078125</v>
      </c>
      <c r="BU98" s="1">
        <f t="shared" si="41"/>
        <v>3.125</v>
      </c>
      <c r="BV98" s="1">
        <f t="shared" si="42"/>
        <v>0</v>
      </c>
      <c r="BW98" s="1">
        <f t="shared" si="42"/>
        <v>0</v>
      </c>
    </row>
    <row r="99" spans="1:75" x14ac:dyDescent="0.25">
      <c r="A99" s="1" t="s">
        <v>179</v>
      </c>
      <c r="B99" s="1" t="s">
        <v>68</v>
      </c>
      <c r="C99" s="1" t="s">
        <v>73</v>
      </c>
      <c r="D99" s="1" t="s">
        <v>74</v>
      </c>
      <c r="F99" s="1">
        <v>1921.875</v>
      </c>
      <c r="G99" s="1">
        <v>34.375</v>
      </c>
      <c r="H99" s="1">
        <v>137.5</v>
      </c>
      <c r="I99" s="1">
        <v>355.46875</v>
      </c>
      <c r="J99" s="1">
        <v>217.96875</v>
      </c>
      <c r="L99" s="1">
        <v>24.21875</v>
      </c>
      <c r="M99" s="1">
        <v>12.109375</v>
      </c>
      <c r="N99" s="1">
        <v>12.109375</v>
      </c>
      <c r="O99" s="1">
        <v>3.90625</v>
      </c>
      <c r="P99" s="1">
        <v>5.46875</v>
      </c>
      <c r="Q99" s="1">
        <v>3.125</v>
      </c>
      <c r="R99" s="1">
        <v>123.046875</v>
      </c>
      <c r="S99" s="1">
        <v>103.125</v>
      </c>
      <c r="T99" s="1">
        <v>14.453125000000011</v>
      </c>
      <c r="U99" s="1">
        <v>82.8125</v>
      </c>
      <c r="V99" s="1">
        <v>50.390625</v>
      </c>
      <c r="W99" s="1">
        <v>10.15625</v>
      </c>
      <c r="X99" s="1" t="s">
        <v>75</v>
      </c>
      <c r="Y99" s="1">
        <v>97.265625</v>
      </c>
      <c r="Z99" s="1">
        <v>24.21875</v>
      </c>
      <c r="AA99" s="1">
        <v>26.953125</v>
      </c>
      <c r="AB99" s="1">
        <v>1</v>
      </c>
      <c r="AC99" s="1" t="s">
        <v>76</v>
      </c>
      <c r="AD99" s="1" t="s">
        <v>77</v>
      </c>
      <c r="AE99" s="1" t="s">
        <v>78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992.1875</v>
      </c>
      <c r="AN99" s="1" t="e">
        <v>#VALUE!</v>
      </c>
      <c r="AO99" s="1" t="e">
        <v>#VALUE!</v>
      </c>
      <c r="AP99" s="1" t="s">
        <v>79</v>
      </c>
      <c r="AQ99" s="1">
        <v>26.171875</v>
      </c>
      <c r="AR99" s="1">
        <v>17.96875</v>
      </c>
      <c r="AS99" s="1">
        <v>18.359375</v>
      </c>
      <c r="AT99" s="1">
        <v>17.578125</v>
      </c>
      <c r="AU99" s="1">
        <v>25</v>
      </c>
      <c r="AV99" s="1">
        <v>16.796875</v>
      </c>
      <c r="AW99" s="1">
        <v>11.328125</v>
      </c>
      <c r="AX99" s="1">
        <v>5.078125</v>
      </c>
      <c r="AY99" s="1">
        <v>3.515625</v>
      </c>
      <c r="AZ99" s="1">
        <v>11.328125</v>
      </c>
      <c r="BA99" s="1">
        <v>3.90625</v>
      </c>
      <c r="BB99" s="1">
        <f t="shared" si="26"/>
        <v>55.909090909090907</v>
      </c>
      <c r="BC99" s="1">
        <f t="shared" si="27"/>
        <v>13.977272727272727</v>
      </c>
      <c r="BD99" s="1">
        <f t="shared" si="28"/>
        <v>5.4065934065934069</v>
      </c>
      <c r="BE99" s="1">
        <f t="shared" si="29"/>
        <v>19.759036144578314</v>
      </c>
      <c r="BF99" s="1">
        <f t="shared" si="30"/>
        <v>4.0161290322580649</v>
      </c>
      <c r="BG99" s="1">
        <f t="shared" si="47"/>
        <v>0.27710843373493976</v>
      </c>
      <c r="BH99" s="1">
        <f t="shared" si="32"/>
        <v>40.234375</v>
      </c>
      <c r="BI99" s="1">
        <f t="shared" si="33"/>
        <v>14.453125</v>
      </c>
      <c r="BJ99" s="1">
        <f t="shared" ref="BJ99:BJ162" si="48">L99/AZ99</f>
        <v>2.1379310344827585</v>
      </c>
      <c r="BK99" s="1">
        <f t="shared" si="34"/>
        <v>1</v>
      </c>
      <c r="BL99" s="1">
        <f t="shared" si="46"/>
        <v>0.29545454545454547</v>
      </c>
      <c r="BM99" s="1" t="e">
        <f t="shared" si="35"/>
        <v>#DIV/0!</v>
      </c>
      <c r="BN99" s="1">
        <f t="shared" si="36"/>
        <v>51.626016260162601</v>
      </c>
      <c r="BO99" s="1">
        <f t="shared" si="37"/>
        <v>12.903225806451612</v>
      </c>
      <c r="BR99" s="1">
        <f t="shared" si="39"/>
        <v>0</v>
      </c>
      <c r="BS99" s="1">
        <f t="shared" si="40"/>
        <v>50</v>
      </c>
      <c r="BT99" s="1">
        <f t="shared" si="41"/>
        <v>7.8125</v>
      </c>
      <c r="BU99" s="1">
        <f t="shared" si="41"/>
        <v>0.390625</v>
      </c>
      <c r="BV99" s="1">
        <f t="shared" si="42"/>
        <v>0</v>
      </c>
      <c r="BW99" s="1">
        <f t="shared" si="42"/>
        <v>0</v>
      </c>
    </row>
    <row r="100" spans="1:75" x14ac:dyDescent="0.25">
      <c r="A100" s="1" t="s">
        <v>180</v>
      </c>
      <c r="B100" s="1" t="s">
        <v>68</v>
      </c>
      <c r="C100" s="1" t="s">
        <v>73</v>
      </c>
      <c r="D100" s="1" t="s">
        <v>74</v>
      </c>
      <c r="F100" s="1">
        <v>2072</v>
      </c>
      <c r="G100" s="1">
        <v>32.143999999999998</v>
      </c>
      <c r="H100" s="1">
        <v>110.208</v>
      </c>
      <c r="I100" s="1">
        <v>261.74399999999997</v>
      </c>
      <c r="J100" s="1">
        <v>151.536</v>
      </c>
      <c r="L100" s="1">
        <v>22.385999999999999</v>
      </c>
      <c r="M100" s="1">
        <v>11.193</v>
      </c>
      <c r="N100" s="1">
        <v>11.193</v>
      </c>
      <c r="O100" s="1">
        <v>3.444</v>
      </c>
      <c r="P100" s="1">
        <v>5.74</v>
      </c>
      <c r="Q100" s="1">
        <v>2.87</v>
      </c>
      <c r="R100" s="1">
        <v>83.804000000000002</v>
      </c>
      <c r="S100" s="1">
        <v>77.490000000000009</v>
      </c>
      <c r="T100" s="1">
        <v>26.404</v>
      </c>
      <c r="U100" s="1">
        <v>61.417999999999999</v>
      </c>
      <c r="V100" s="1">
        <v>32.718000000000004</v>
      </c>
      <c r="W100" s="1">
        <v>10.906000000000001</v>
      </c>
      <c r="X100" s="1" t="s">
        <v>75</v>
      </c>
      <c r="Y100" s="1">
        <v>92.414000000000016</v>
      </c>
      <c r="Z100" s="1">
        <v>22.96</v>
      </c>
      <c r="AA100" s="1">
        <v>29.273999999999997</v>
      </c>
      <c r="AB100" s="1">
        <v>1</v>
      </c>
      <c r="AC100" s="1" t="s">
        <v>76</v>
      </c>
      <c r="AD100" s="1" t="s">
        <v>77</v>
      </c>
      <c r="AE100" s="1" t="s">
        <v>78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1077.44</v>
      </c>
      <c r="AN100" s="1">
        <v>451.45100000000002</v>
      </c>
      <c r="AO100" s="1">
        <v>475.55899999999997</v>
      </c>
      <c r="AP100" s="1" t="s">
        <v>79</v>
      </c>
      <c r="AQ100" s="1">
        <v>21.238000000000003</v>
      </c>
      <c r="AR100" s="1">
        <v>13.776</v>
      </c>
      <c r="AS100" s="1">
        <v>33.292000000000002</v>
      </c>
      <c r="AT100" s="1">
        <v>17.22</v>
      </c>
      <c r="AU100" s="1">
        <v>18</v>
      </c>
      <c r="AV100" s="1">
        <v>17.22</v>
      </c>
      <c r="AW100" s="1">
        <v>14.350000000000001</v>
      </c>
      <c r="AX100" s="1">
        <v>5.74</v>
      </c>
      <c r="AY100" s="1">
        <v>3.1570000000000005</v>
      </c>
      <c r="AZ100" s="1">
        <v>10.619000000000002</v>
      </c>
      <c r="BA100" s="1">
        <v>3.7310000000000003</v>
      </c>
      <c r="BB100" s="1">
        <f t="shared" si="26"/>
        <v>64.459930313588856</v>
      </c>
      <c r="BC100" s="1">
        <f t="shared" si="27"/>
        <v>18.800813008130081</v>
      </c>
      <c r="BD100" s="1">
        <f t="shared" si="28"/>
        <v>7.9161317928968771</v>
      </c>
      <c r="BE100" s="1">
        <f t="shared" si="29"/>
        <v>22.420845326465685</v>
      </c>
      <c r="BF100" s="1">
        <f t="shared" si="30"/>
        <v>4.0250000000000004</v>
      </c>
      <c r="BG100" s="1">
        <f t="shared" si="47"/>
        <v>0.31677018633540366</v>
      </c>
      <c r="BH100" s="1">
        <f t="shared" si="32"/>
        <v>22.386000000000003</v>
      </c>
      <c r="BI100" s="1">
        <f t="shared" si="33"/>
        <v>26.403999999999996</v>
      </c>
      <c r="BJ100" s="1">
        <f t="shared" si="48"/>
        <v>2.1081081081081079</v>
      </c>
      <c r="BK100" s="1">
        <f t="shared" si="34"/>
        <v>1</v>
      </c>
      <c r="BL100" s="1">
        <f t="shared" si="46"/>
        <v>0.3392857142857143</v>
      </c>
      <c r="BM100" s="1" t="e">
        <f t="shared" si="35"/>
        <v>#DIV/0!</v>
      </c>
      <c r="BN100" s="1">
        <f t="shared" si="36"/>
        <v>52</v>
      </c>
      <c r="BO100" s="1">
        <f t="shared" si="37"/>
        <v>12.820512820512823</v>
      </c>
      <c r="BP100" s="1">
        <f t="shared" si="38"/>
        <v>21.788175675675678</v>
      </c>
      <c r="BQ100" s="1">
        <f t="shared" si="43"/>
        <v>22.951689189189185</v>
      </c>
      <c r="BR100" s="1">
        <f t="shared" si="39"/>
        <v>0</v>
      </c>
      <c r="BS100" s="1">
        <f t="shared" si="40"/>
        <v>50</v>
      </c>
      <c r="BT100" s="1">
        <f t="shared" si="41"/>
        <v>-12.053999999999998</v>
      </c>
      <c r="BU100" s="1">
        <f t="shared" si="41"/>
        <v>-3.4439999999999991</v>
      </c>
      <c r="BV100" s="1">
        <f t="shared" si="42"/>
        <v>1</v>
      </c>
      <c r="BW100" s="1">
        <f t="shared" si="42"/>
        <v>1</v>
      </c>
    </row>
    <row r="101" spans="1:75" x14ac:dyDescent="0.25">
      <c r="A101" s="1" t="s">
        <v>181</v>
      </c>
      <c r="B101" s="1" t="s">
        <v>68</v>
      </c>
      <c r="C101" s="1" t="s">
        <v>73</v>
      </c>
      <c r="D101" s="1" t="s">
        <v>74</v>
      </c>
      <c r="F101" s="1">
        <v>1414.0625</v>
      </c>
      <c r="G101" s="1">
        <v>24.21875</v>
      </c>
      <c r="H101" s="1">
        <v>123.828125</v>
      </c>
      <c r="I101" s="1">
        <v>286.328125</v>
      </c>
      <c r="J101" s="1">
        <v>162.5</v>
      </c>
      <c r="L101" s="1">
        <v>23.046875</v>
      </c>
      <c r="M101" s="1">
        <v>11.71875</v>
      </c>
      <c r="N101" s="1">
        <v>11.328125000000002</v>
      </c>
      <c r="O101" s="1">
        <v>3.90625</v>
      </c>
      <c r="P101" s="1">
        <v>6.25</v>
      </c>
      <c r="Q101" s="1">
        <v>2.734375</v>
      </c>
      <c r="R101" s="1">
        <v>101.5625</v>
      </c>
      <c r="S101" s="1">
        <v>86.71875</v>
      </c>
      <c r="T101" s="1">
        <v>22.265624999999996</v>
      </c>
      <c r="U101" s="1">
        <v>70.3125</v>
      </c>
      <c r="V101" s="1">
        <v>36.71875</v>
      </c>
      <c r="W101" s="1">
        <v>8.203125</v>
      </c>
      <c r="X101" s="1" t="s">
        <v>75</v>
      </c>
      <c r="Y101" s="1">
        <v>66.40625</v>
      </c>
      <c r="Z101" s="1">
        <v>16.40625</v>
      </c>
      <c r="AA101" s="1" t="e">
        <v>#VALUE!</v>
      </c>
      <c r="AB101" s="1">
        <v>1</v>
      </c>
      <c r="AC101" s="1" t="s">
        <v>76</v>
      </c>
      <c r="AD101" s="1" t="s">
        <v>77</v>
      </c>
      <c r="AE101" s="1" t="s">
        <v>78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812.5</v>
      </c>
      <c r="AN101" s="1">
        <v>287.5</v>
      </c>
      <c r="AO101" s="1">
        <v>217.578125</v>
      </c>
      <c r="AP101" s="1" t="s">
        <v>79</v>
      </c>
      <c r="AQ101" s="1">
        <v>21.484375</v>
      </c>
      <c r="AR101" s="1">
        <v>12.5</v>
      </c>
      <c r="AS101" s="1">
        <v>14.84375</v>
      </c>
      <c r="AT101" s="1">
        <v>14.0625</v>
      </c>
      <c r="AU101" s="1">
        <v>15</v>
      </c>
      <c r="AV101" s="1">
        <v>19.53125</v>
      </c>
      <c r="AW101" s="1">
        <v>13.671875</v>
      </c>
      <c r="AX101" s="1">
        <v>5.859375</v>
      </c>
      <c r="AY101" s="1">
        <v>3.90625</v>
      </c>
      <c r="AZ101" s="1">
        <v>11.71875</v>
      </c>
      <c r="BA101" s="1">
        <v>3.90625</v>
      </c>
      <c r="BB101" s="1">
        <f t="shared" si="26"/>
        <v>58.387096774193552</v>
      </c>
      <c r="BC101" s="1">
        <f t="shared" si="27"/>
        <v>11.419558359621451</v>
      </c>
      <c r="BD101" s="1">
        <f t="shared" si="28"/>
        <v>4.9386084583901777</v>
      </c>
      <c r="BE101" s="1">
        <f t="shared" si="29"/>
        <v>21.294117647058822</v>
      </c>
      <c r="BF101" s="1">
        <f t="shared" si="30"/>
        <v>4.0476190476190474</v>
      </c>
      <c r="BH101" s="1">
        <f t="shared" si="32"/>
        <v>31.25</v>
      </c>
      <c r="BI101" s="1">
        <f t="shared" si="33"/>
        <v>22.265625</v>
      </c>
      <c r="BJ101" s="1">
        <f t="shared" si="48"/>
        <v>1.9666666666666666</v>
      </c>
      <c r="BK101" s="1">
        <f t="shared" si="34"/>
        <v>1.0344827586206895</v>
      </c>
      <c r="BL101" s="1">
        <f t="shared" si="46"/>
        <v>0.33870967741935482</v>
      </c>
      <c r="BM101" s="1" t="e">
        <f t="shared" si="35"/>
        <v>#DIV/0!</v>
      </c>
      <c r="BN101" s="1">
        <f t="shared" si="36"/>
        <v>57.458563535911601</v>
      </c>
      <c r="BO101" s="1">
        <f t="shared" si="37"/>
        <v>11.864406779661017</v>
      </c>
      <c r="BP101" s="1">
        <f t="shared" si="38"/>
        <v>20.331491712707184</v>
      </c>
      <c r="BQ101" s="1">
        <f t="shared" si="43"/>
        <v>15.386740331491714</v>
      </c>
      <c r="BR101" s="1">
        <f t="shared" si="39"/>
        <v>0</v>
      </c>
      <c r="BS101" s="1">
        <f t="shared" si="40"/>
        <v>50.847457627118644</v>
      </c>
      <c r="BT101" s="1">
        <f t="shared" si="41"/>
        <v>6.640625</v>
      </c>
      <c r="BU101" s="1">
        <f t="shared" si="41"/>
        <v>-1.5625</v>
      </c>
      <c r="BV101" s="1">
        <f t="shared" si="42"/>
        <v>0</v>
      </c>
      <c r="BW101" s="1">
        <f t="shared" si="42"/>
        <v>1</v>
      </c>
    </row>
    <row r="102" spans="1:75" x14ac:dyDescent="0.25">
      <c r="A102" s="1" t="s">
        <v>182</v>
      </c>
      <c r="B102" s="1" t="s">
        <v>68</v>
      </c>
      <c r="C102" s="1" t="s">
        <v>73</v>
      </c>
      <c r="D102" s="1" t="s">
        <v>74</v>
      </c>
      <c r="F102" s="1">
        <v>1947.68</v>
      </c>
      <c r="G102" s="1">
        <v>28.700000000000003</v>
      </c>
      <c r="H102" s="1">
        <v>129.15</v>
      </c>
      <c r="I102" s="1">
        <v>295.61</v>
      </c>
      <c r="J102" s="1">
        <v>166.46</v>
      </c>
      <c r="L102" s="1">
        <v>22.96</v>
      </c>
      <c r="M102" s="1">
        <v>12.054</v>
      </c>
      <c r="N102" s="1">
        <v>10.906000000000001</v>
      </c>
      <c r="O102" s="1">
        <v>3.444</v>
      </c>
      <c r="P102" s="1">
        <v>5.74</v>
      </c>
      <c r="Q102" s="1">
        <v>2.0089999999999999</v>
      </c>
      <c r="R102" s="1">
        <v>111.06900000000002</v>
      </c>
      <c r="S102" s="1">
        <v>88.396000000000001</v>
      </c>
      <c r="T102" s="1">
        <v>18.080999999999992</v>
      </c>
      <c r="U102" s="1">
        <v>74.62</v>
      </c>
      <c r="V102" s="1">
        <v>43.050000000000004</v>
      </c>
      <c r="W102" s="1">
        <v>8.0359999999999996</v>
      </c>
      <c r="X102" s="1" t="s">
        <v>75</v>
      </c>
      <c r="Y102" s="1">
        <v>87.248000000000005</v>
      </c>
      <c r="Z102" s="1">
        <v>21.525000000000002</v>
      </c>
      <c r="AA102" s="1">
        <v>32.718000000000004</v>
      </c>
      <c r="AB102" s="1">
        <v>1</v>
      </c>
      <c r="AC102" s="1" t="s">
        <v>76</v>
      </c>
      <c r="AD102" s="1" t="s">
        <v>77</v>
      </c>
      <c r="AE102" s="1" t="s">
        <v>78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976.80000000000007</v>
      </c>
      <c r="AN102" s="1">
        <v>435.09199999999998</v>
      </c>
      <c r="AO102" s="1">
        <v>435.09199999999998</v>
      </c>
      <c r="AP102" s="1" t="s">
        <v>79</v>
      </c>
      <c r="AQ102" s="1">
        <v>21.238000000000003</v>
      </c>
      <c r="AR102" s="1">
        <v>15.498000000000001</v>
      </c>
      <c r="AS102" s="1">
        <v>16.646000000000001</v>
      </c>
      <c r="AT102" s="1">
        <v>13.776</v>
      </c>
      <c r="AU102" s="1">
        <v>14</v>
      </c>
      <c r="AV102" s="1">
        <v>17.22</v>
      </c>
      <c r="AW102" s="1">
        <v>15.211</v>
      </c>
      <c r="AX102" s="1">
        <v>5.74</v>
      </c>
      <c r="AY102" s="1">
        <v>4.0179999999999998</v>
      </c>
      <c r="AZ102" s="1">
        <v>10.332000000000001</v>
      </c>
      <c r="BA102" s="1">
        <v>3.7310000000000003</v>
      </c>
      <c r="BB102" s="1">
        <f t="shared" si="26"/>
        <v>67.863414634146338</v>
      </c>
      <c r="BC102" s="1">
        <f t="shared" si="27"/>
        <v>15.080758807588076</v>
      </c>
      <c r="BD102" s="1">
        <f t="shared" si="28"/>
        <v>6.588681032441392</v>
      </c>
      <c r="BE102" s="1">
        <f t="shared" si="29"/>
        <v>22.323491655969192</v>
      </c>
      <c r="BF102" s="1">
        <f t="shared" si="30"/>
        <v>4.0533333333333328</v>
      </c>
      <c r="BG102" s="1">
        <f t="shared" ref="BG102:BG110" si="49">AA102/Y102</f>
        <v>0.375</v>
      </c>
      <c r="BH102" s="1">
        <f t="shared" si="32"/>
        <v>36.449000000000012</v>
      </c>
      <c r="BI102" s="1">
        <f t="shared" si="33"/>
        <v>18.080999999999989</v>
      </c>
      <c r="BJ102" s="1">
        <f t="shared" si="48"/>
        <v>2.2222222222222223</v>
      </c>
      <c r="BK102" s="1">
        <f t="shared" si="34"/>
        <v>1.1052631578947367</v>
      </c>
      <c r="BL102" s="1">
        <f t="shared" si="46"/>
        <v>0.27999999999999997</v>
      </c>
      <c r="BM102" s="1" t="e">
        <f t="shared" si="35"/>
        <v>#DIV/0!</v>
      </c>
      <c r="BN102" s="1">
        <f t="shared" si="36"/>
        <v>50.151975683890583</v>
      </c>
      <c r="BO102" s="1">
        <f t="shared" si="37"/>
        <v>8.75</v>
      </c>
      <c r="BP102" s="1">
        <f t="shared" si="38"/>
        <v>22.338987924094305</v>
      </c>
      <c r="BQ102" s="1">
        <f t="shared" si="43"/>
        <v>22.338987924094305</v>
      </c>
      <c r="BR102" s="1">
        <f t="shared" si="39"/>
        <v>0</v>
      </c>
      <c r="BS102" s="1">
        <f t="shared" si="40"/>
        <v>52.5</v>
      </c>
      <c r="BT102" s="1">
        <f t="shared" si="41"/>
        <v>4.5920000000000023</v>
      </c>
      <c r="BU102" s="1">
        <f t="shared" si="41"/>
        <v>1.7220000000000013</v>
      </c>
      <c r="BV102" s="1">
        <f t="shared" si="42"/>
        <v>0</v>
      </c>
      <c r="BW102" s="1">
        <f t="shared" si="42"/>
        <v>0</v>
      </c>
    </row>
    <row r="103" spans="1:75" x14ac:dyDescent="0.25">
      <c r="A103" s="1" t="s">
        <v>183</v>
      </c>
      <c r="B103" s="1" t="s">
        <v>68</v>
      </c>
      <c r="C103" s="1" t="s">
        <v>73</v>
      </c>
      <c r="D103" s="1" t="s">
        <v>74</v>
      </c>
      <c r="F103" s="1">
        <v>2250</v>
      </c>
      <c r="G103" s="1">
        <v>35.15625</v>
      </c>
      <c r="H103" s="1">
        <v>150.390625</v>
      </c>
      <c r="I103" s="1">
        <v>354.296875</v>
      </c>
      <c r="J103" s="1">
        <v>203.90625</v>
      </c>
      <c r="L103" s="1">
        <v>25.390625</v>
      </c>
      <c r="M103" s="1">
        <v>12.5</v>
      </c>
      <c r="N103" s="1">
        <v>12.890625</v>
      </c>
      <c r="O103" s="1">
        <v>3.515625</v>
      </c>
      <c r="P103" s="1">
        <v>5.859375</v>
      </c>
      <c r="Q103" s="1">
        <v>3.90625</v>
      </c>
      <c r="R103" s="1">
        <v>133.984375</v>
      </c>
      <c r="S103" s="1">
        <v>105.859375</v>
      </c>
      <c r="T103" s="1">
        <v>16.406250000000011</v>
      </c>
      <c r="U103" s="1">
        <v>89.84375</v>
      </c>
      <c r="V103" s="1">
        <v>55.46875</v>
      </c>
      <c r="W103" s="1">
        <v>12.5</v>
      </c>
      <c r="X103" s="1" t="s">
        <v>75</v>
      </c>
      <c r="Y103" s="1">
        <v>109.375</v>
      </c>
      <c r="Z103" s="1">
        <v>26.953125</v>
      </c>
      <c r="AA103" s="1">
        <v>35.546875</v>
      </c>
      <c r="AB103" s="1">
        <v>1</v>
      </c>
      <c r="AC103" s="1" t="s">
        <v>76</v>
      </c>
      <c r="AD103" s="1" t="s">
        <v>77</v>
      </c>
      <c r="AE103" s="1" t="s">
        <v>78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1199.21875</v>
      </c>
      <c r="AN103" s="1" t="e">
        <v>#VALUE!</v>
      </c>
      <c r="AO103" s="1" t="e">
        <v>#VALUE!</v>
      </c>
      <c r="AP103" s="1" t="s">
        <v>79</v>
      </c>
      <c r="AQ103" s="1">
        <v>29.6875</v>
      </c>
      <c r="AR103" s="1">
        <v>14.84375</v>
      </c>
      <c r="AS103" s="1">
        <v>38.671875</v>
      </c>
      <c r="AT103" s="1">
        <v>19.921875</v>
      </c>
      <c r="AU103" s="1">
        <v>24</v>
      </c>
      <c r="AV103" s="1">
        <v>20.703125</v>
      </c>
      <c r="AW103" s="1">
        <v>15.625</v>
      </c>
      <c r="AX103" s="1">
        <v>5.859375</v>
      </c>
      <c r="AY103" s="1">
        <v>3.90625</v>
      </c>
      <c r="AZ103" s="1">
        <v>11.328125</v>
      </c>
      <c r="BA103" s="1">
        <v>3.515625</v>
      </c>
      <c r="BB103" s="1">
        <f t="shared" si="26"/>
        <v>64</v>
      </c>
      <c r="BC103" s="1">
        <f t="shared" si="27"/>
        <v>14.961038961038961</v>
      </c>
      <c r="BD103" s="1">
        <f t="shared" si="28"/>
        <v>6.3506063947078282</v>
      </c>
      <c r="BE103" s="1">
        <f t="shared" si="29"/>
        <v>20.571428571428573</v>
      </c>
      <c r="BF103" s="1">
        <f t="shared" si="30"/>
        <v>4.0579710144927539</v>
      </c>
      <c r="BG103" s="1">
        <f t="shared" si="49"/>
        <v>0.32500000000000001</v>
      </c>
      <c r="BH103" s="1">
        <f t="shared" si="32"/>
        <v>44.140625</v>
      </c>
      <c r="BI103" s="1">
        <f t="shared" si="33"/>
        <v>16.40625</v>
      </c>
      <c r="BJ103" s="1">
        <f t="shared" si="48"/>
        <v>2.2413793103448274</v>
      </c>
      <c r="BK103" s="1">
        <f t="shared" si="34"/>
        <v>0.96969696969696972</v>
      </c>
      <c r="BL103" s="1">
        <f t="shared" si="46"/>
        <v>0.35555555555555557</v>
      </c>
      <c r="BM103" s="1" t="e">
        <f t="shared" si="35"/>
        <v>#DIV/0!</v>
      </c>
      <c r="BN103" s="1">
        <f t="shared" si="36"/>
        <v>53.298611111111114</v>
      </c>
      <c r="BO103" s="1">
        <f t="shared" si="37"/>
        <v>15.384615384615385</v>
      </c>
      <c r="BR103" s="1">
        <f t="shared" si="39"/>
        <v>0</v>
      </c>
      <c r="BS103" s="1">
        <f t="shared" si="40"/>
        <v>49.230769230769234</v>
      </c>
      <c r="BT103" s="1">
        <f t="shared" si="41"/>
        <v>-8.984375</v>
      </c>
      <c r="BU103" s="1">
        <f t="shared" si="41"/>
        <v>-5.078125</v>
      </c>
      <c r="BV103" s="1">
        <f t="shared" si="42"/>
        <v>1</v>
      </c>
      <c r="BW103" s="1">
        <f t="shared" si="42"/>
        <v>1</v>
      </c>
    </row>
    <row r="104" spans="1:75" x14ac:dyDescent="0.25">
      <c r="A104" s="1" t="s">
        <v>184</v>
      </c>
      <c r="B104" s="1" t="s">
        <v>72</v>
      </c>
      <c r="C104" s="1" t="s">
        <v>73</v>
      </c>
      <c r="D104" s="1" t="s">
        <v>74</v>
      </c>
      <c r="F104" s="1">
        <v>1726.5625</v>
      </c>
      <c r="G104" s="1">
        <v>31.25</v>
      </c>
      <c r="H104" s="1">
        <v>126.5625</v>
      </c>
      <c r="I104" s="1">
        <v>330.46875</v>
      </c>
      <c r="J104" s="1">
        <v>203.90625</v>
      </c>
      <c r="L104" s="1">
        <v>24.609375</v>
      </c>
      <c r="M104" s="1">
        <v>12.890625</v>
      </c>
      <c r="N104" s="1">
        <v>11.71875</v>
      </c>
      <c r="O104" s="1">
        <v>3.90625</v>
      </c>
      <c r="P104" s="1">
        <v>5.859375</v>
      </c>
      <c r="Q104" s="1">
        <v>4.296875</v>
      </c>
      <c r="R104" s="1">
        <v>126.5625</v>
      </c>
      <c r="S104" s="1">
        <v>100</v>
      </c>
      <c r="T104" s="1">
        <v>0</v>
      </c>
      <c r="U104" s="1">
        <v>80.859375</v>
      </c>
      <c r="V104" s="1">
        <v>48.046875</v>
      </c>
      <c r="W104" s="1">
        <v>8.984375</v>
      </c>
      <c r="X104" s="1" t="s">
        <v>75</v>
      </c>
      <c r="Y104" s="1">
        <v>83.203125</v>
      </c>
      <c r="Z104" s="1">
        <v>20.3125</v>
      </c>
      <c r="AA104" s="1">
        <v>33.59375</v>
      </c>
      <c r="AB104" s="1">
        <v>1</v>
      </c>
      <c r="AC104" s="1" t="s">
        <v>76</v>
      </c>
      <c r="AD104" s="1" t="s">
        <v>77</v>
      </c>
      <c r="AE104" s="1" t="s">
        <v>78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953.125</v>
      </c>
      <c r="AN104" s="1">
        <v>482.03125</v>
      </c>
      <c r="AO104" s="1">
        <v>433.59375</v>
      </c>
      <c r="AP104" s="1" t="s">
        <v>79</v>
      </c>
      <c r="AQ104" s="1">
        <v>26.5625</v>
      </c>
      <c r="AR104" s="1">
        <v>12.109375</v>
      </c>
      <c r="AS104" s="1">
        <v>21.09375</v>
      </c>
      <c r="AT104" s="1">
        <v>12.890625</v>
      </c>
      <c r="AU104" s="1">
        <v>9</v>
      </c>
      <c r="AV104" s="1">
        <v>17.1875</v>
      </c>
      <c r="AW104" s="1">
        <v>14.0625</v>
      </c>
      <c r="AX104" s="1">
        <v>5.46875</v>
      </c>
      <c r="AY104" s="1">
        <v>3.515625</v>
      </c>
      <c r="AZ104" s="1">
        <v>11.71875</v>
      </c>
      <c r="BA104" s="1">
        <v>4.6875</v>
      </c>
      <c r="BB104" s="1">
        <f t="shared" si="26"/>
        <v>55.25</v>
      </c>
      <c r="BC104" s="1">
        <f t="shared" si="27"/>
        <v>13.641975308641975</v>
      </c>
      <c r="BD104" s="1">
        <f t="shared" si="28"/>
        <v>5.2245862884160754</v>
      </c>
      <c r="BE104" s="1">
        <f t="shared" si="29"/>
        <v>20.751173708920188</v>
      </c>
      <c r="BF104" s="1">
        <f t="shared" si="30"/>
        <v>4.0961538461538458</v>
      </c>
      <c r="BG104" s="1">
        <f t="shared" si="49"/>
        <v>0.40375586854460094</v>
      </c>
      <c r="BH104" s="1">
        <f t="shared" si="32"/>
        <v>45.703125</v>
      </c>
      <c r="BI104" s="1">
        <f t="shared" si="33"/>
        <v>0</v>
      </c>
      <c r="BJ104" s="1">
        <f t="shared" si="48"/>
        <v>2.1</v>
      </c>
      <c r="BK104" s="1">
        <f t="shared" si="34"/>
        <v>1.1000000000000001</v>
      </c>
      <c r="BL104" s="1">
        <f t="shared" si="46"/>
        <v>0.28749999999999998</v>
      </c>
      <c r="BM104" s="1" t="e">
        <f t="shared" si="35"/>
        <v>#DIV/0!</v>
      </c>
      <c r="BN104" s="1">
        <f t="shared" si="36"/>
        <v>55.203619909502265</v>
      </c>
      <c r="BO104" s="1">
        <f t="shared" si="37"/>
        <v>17.460317460317459</v>
      </c>
      <c r="BP104" s="1">
        <f t="shared" si="38"/>
        <v>27.918552036199095</v>
      </c>
      <c r="BQ104" s="1">
        <f t="shared" si="43"/>
        <v>25.113122171945701</v>
      </c>
      <c r="BR104" s="1">
        <f t="shared" si="39"/>
        <v>0</v>
      </c>
      <c r="BS104" s="1">
        <f t="shared" si="40"/>
        <v>52.380952380952387</v>
      </c>
      <c r="BT104" s="1">
        <f t="shared" si="41"/>
        <v>5.46875</v>
      </c>
      <c r="BU104" s="1">
        <f t="shared" si="41"/>
        <v>-0.78125</v>
      </c>
      <c r="BV104" s="1">
        <f t="shared" si="42"/>
        <v>0</v>
      </c>
      <c r="BW104" s="1">
        <f t="shared" si="42"/>
        <v>1</v>
      </c>
    </row>
    <row r="105" spans="1:75" x14ac:dyDescent="0.25">
      <c r="A105" s="1" t="s">
        <v>185</v>
      </c>
      <c r="B105" s="1" t="s">
        <v>72</v>
      </c>
      <c r="C105" s="1" t="s">
        <v>91</v>
      </c>
      <c r="D105" s="1" t="s">
        <v>74</v>
      </c>
      <c r="F105" s="1">
        <v>2187.5</v>
      </c>
      <c r="G105" s="1">
        <v>31.25</v>
      </c>
      <c r="H105" s="1">
        <v>128.90625</v>
      </c>
      <c r="I105" s="1">
        <v>318.75</v>
      </c>
      <c r="J105" s="1">
        <v>189.84375</v>
      </c>
      <c r="L105" s="1">
        <v>25</v>
      </c>
      <c r="M105" s="1">
        <v>13.28125</v>
      </c>
      <c r="N105" s="1">
        <v>11.718750000000002</v>
      </c>
      <c r="O105" s="1">
        <v>3.515625</v>
      </c>
      <c r="P105" s="1">
        <v>5.859375</v>
      </c>
      <c r="Q105" s="1">
        <v>4.6875</v>
      </c>
      <c r="R105" s="1">
        <v>113.28125</v>
      </c>
      <c r="S105" s="1">
        <v>97.265625</v>
      </c>
      <c r="T105" s="1">
        <v>15.625</v>
      </c>
      <c r="U105" s="1">
        <v>82.03125</v>
      </c>
      <c r="V105" s="1">
        <v>49.21875</v>
      </c>
      <c r="W105" s="1">
        <v>9.375</v>
      </c>
      <c r="X105" s="1" t="s">
        <v>75</v>
      </c>
      <c r="Y105" s="1">
        <v>106.25</v>
      </c>
      <c r="Z105" s="1">
        <v>25.78125</v>
      </c>
      <c r="AA105" s="1">
        <v>33.203125</v>
      </c>
      <c r="AB105" s="1">
        <v>1</v>
      </c>
      <c r="AC105" s="1" t="s">
        <v>76</v>
      </c>
      <c r="AD105" s="1" t="s">
        <v>77</v>
      </c>
      <c r="AE105" s="1" t="s">
        <v>78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1132.8125</v>
      </c>
      <c r="AN105" s="1">
        <v>525</v>
      </c>
      <c r="AO105" s="1">
        <v>432.8125</v>
      </c>
      <c r="AP105" s="1" t="s">
        <v>79</v>
      </c>
      <c r="AQ105" s="1">
        <v>28.125</v>
      </c>
      <c r="AR105" s="1">
        <v>17.96875</v>
      </c>
      <c r="AS105" s="1">
        <v>22.65625</v>
      </c>
      <c r="AT105" s="1">
        <v>14.0625</v>
      </c>
      <c r="AU105" s="1">
        <v>21</v>
      </c>
      <c r="AV105" s="1">
        <v>18.359375</v>
      </c>
      <c r="AW105" s="1">
        <v>13.671875</v>
      </c>
      <c r="AX105" s="1">
        <v>5.078125</v>
      </c>
      <c r="AY105" s="1">
        <v>3.90625</v>
      </c>
      <c r="AZ105" s="1">
        <v>11.328125</v>
      </c>
      <c r="BA105" s="1">
        <v>3.90625</v>
      </c>
      <c r="BB105" s="1">
        <f t="shared" si="26"/>
        <v>70</v>
      </c>
      <c r="BC105" s="1">
        <f t="shared" si="27"/>
        <v>16.969696969696969</v>
      </c>
      <c r="BD105" s="1">
        <f t="shared" si="28"/>
        <v>6.8627450980392153</v>
      </c>
      <c r="BE105" s="1">
        <f t="shared" si="29"/>
        <v>20.588235294117649</v>
      </c>
      <c r="BF105" s="1">
        <f t="shared" si="30"/>
        <v>4.1212121212121211</v>
      </c>
      <c r="BG105" s="1">
        <f t="shared" si="49"/>
        <v>0.3125</v>
      </c>
      <c r="BH105" s="1">
        <f t="shared" si="32"/>
        <v>31.25</v>
      </c>
      <c r="BI105" s="1">
        <f t="shared" si="33"/>
        <v>15.625</v>
      </c>
      <c r="BJ105" s="1">
        <f t="shared" si="48"/>
        <v>2.2068965517241379</v>
      </c>
      <c r="BK105" s="1">
        <f t="shared" si="34"/>
        <v>1.1333333333333331</v>
      </c>
      <c r="BL105" s="1">
        <f t="shared" si="46"/>
        <v>0.3</v>
      </c>
      <c r="BM105" s="1" t="e">
        <f t="shared" si="35"/>
        <v>#DIV/0!</v>
      </c>
      <c r="BN105" s="1">
        <f t="shared" si="36"/>
        <v>51.785714285714292</v>
      </c>
      <c r="BO105" s="1">
        <f t="shared" si="37"/>
        <v>18.75</v>
      </c>
      <c r="BP105" s="1">
        <f t="shared" si="38"/>
        <v>24</v>
      </c>
      <c r="BQ105" s="1">
        <f t="shared" si="43"/>
        <v>19.785714285714288</v>
      </c>
      <c r="BR105" s="1">
        <f t="shared" si="39"/>
        <v>0</v>
      </c>
      <c r="BS105" s="1">
        <f t="shared" si="40"/>
        <v>53.125</v>
      </c>
      <c r="BT105" s="1">
        <f t="shared" si="41"/>
        <v>5.46875</v>
      </c>
      <c r="BU105" s="1">
        <f t="shared" si="41"/>
        <v>3.90625</v>
      </c>
      <c r="BV105" s="1">
        <f t="shared" si="42"/>
        <v>0</v>
      </c>
      <c r="BW105" s="1">
        <f t="shared" si="42"/>
        <v>0</v>
      </c>
    </row>
    <row r="106" spans="1:75" x14ac:dyDescent="0.25">
      <c r="A106" s="1" t="s">
        <v>186</v>
      </c>
      <c r="B106" s="1" t="s">
        <v>68</v>
      </c>
      <c r="C106" s="1" t="s">
        <v>73</v>
      </c>
      <c r="D106" s="1" t="s">
        <v>74</v>
      </c>
      <c r="F106" s="1">
        <v>1260.96</v>
      </c>
      <c r="G106" s="1">
        <v>26.978000000000002</v>
      </c>
      <c r="H106" s="1">
        <v>84.952000000000012</v>
      </c>
      <c r="I106" s="1">
        <v>229.60000000000002</v>
      </c>
      <c r="J106" s="1">
        <v>144.648</v>
      </c>
      <c r="L106" s="1">
        <v>21.81</v>
      </c>
      <c r="M106" s="1">
        <v>10.619000000000002</v>
      </c>
      <c r="N106" s="1">
        <v>10.331999999999999</v>
      </c>
      <c r="O106" s="1">
        <v>2.87</v>
      </c>
      <c r="P106" s="1">
        <v>4.5920000000000005</v>
      </c>
      <c r="Q106" s="1">
        <v>3.444</v>
      </c>
      <c r="R106" s="1">
        <v>82.082000000000008</v>
      </c>
      <c r="S106" s="1">
        <v>75.194000000000003</v>
      </c>
      <c r="T106" s="1">
        <v>2.87</v>
      </c>
      <c r="U106" s="1">
        <v>60.27</v>
      </c>
      <c r="V106" s="1">
        <v>30.996000000000002</v>
      </c>
      <c r="W106" s="1">
        <v>0</v>
      </c>
      <c r="X106" s="1" t="s">
        <v>75</v>
      </c>
      <c r="Y106" s="1">
        <v>78.064000000000007</v>
      </c>
      <c r="Z106" s="1">
        <v>18.942</v>
      </c>
      <c r="AA106" s="1">
        <v>24.681999999999999</v>
      </c>
      <c r="AB106" s="1">
        <v>2</v>
      </c>
      <c r="AC106" s="1" t="s">
        <v>76</v>
      </c>
      <c r="AD106" s="1" t="s">
        <v>77</v>
      </c>
      <c r="AE106" s="1" t="s">
        <v>78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630.48</v>
      </c>
      <c r="AN106" s="1">
        <v>235.34</v>
      </c>
      <c r="AO106" s="1">
        <v>244.52400000000003</v>
      </c>
      <c r="AP106" s="1" t="s">
        <v>79</v>
      </c>
      <c r="AQ106" s="1">
        <v>18.368000000000002</v>
      </c>
      <c r="AR106" s="1">
        <v>11.48</v>
      </c>
      <c r="AS106" s="1">
        <v>20.09</v>
      </c>
      <c r="AT106" s="1">
        <v>11.48</v>
      </c>
      <c r="AU106" s="1">
        <v>18</v>
      </c>
      <c r="AV106" s="1">
        <v>0</v>
      </c>
      <c r="AW106" s="1">
        <v>0</v>
      </c>
      <c r="AX106" s="1">
        <v>0</v>
      </c>
      <c r="AY106" s="1">
        <v>0</v>
      </c>
      <c r="AZ106" s="1">
        <v>11.48</v>
      </c>
      <c r="BA106" s="1">
        <v>4.0179999999999998</v>
      </c>
      <c r="BB106" s="1">
        <f t="shared" si="26"/>
        <v>46.740306916746981</v>
      </c>
      <c r="BC106" s="1">
        <f t="shared" si="27"/>
        <v>14.84320557491289</v>
      </c>
      <c r="BD106" s="1">
        <f t="shared" si="28"/>
        <v>5.4919860627177695</v>
      </c>
      <c r="BE106" s="1">
        <f t="shared" si="29"/>
        <v>16.152900184464027</v>
      </c>
      <c r="BF106" s="1">
        <f t="shared" si="30"/>
        <v>4.121212121212122</v>
      </c>
      <c r="BG106" s="1">
        <f t="shared" si="49"/>
        <v>0.31617647058823523</v>
      </c>
      <c r="BH106" s="1">
        <f t="shared" si="32"/>
        <v>21.812000000000005</v>
      </c>
      <c r="BI106" s="1">
        <f t="shared" si="33"/>
        <v>2.8700000000000045</v>
      </c>
      <c r="BJ106" s="1">
        <f t="shared" si="48"/>
        <v>1.8998257839721253</v>
      </c>
      <c r="BK106" s="1">
        <f t="shared" si="34"/>
        <v>1.0277777777777781</v>
      </c>
      <c r="BM106" s="1" t="e">
        <f t="shared" si="35"/>
        <v>#DIV/0!</v>
      </c>
      <c r="BN106" s="1">
        <f t="shared" si="36"/>
        <v>50</v>
      </c>
      <c r="BO106" s="1">
        <f t="shared" si="37"/>
        <v>15.79092159559835</v>
      </c>
      <c r="BP106" s="1">
        <f t="shared" si="38"/>
        <v>18.663557924121303</v>
      </c>
      <c r="BQ106" s="1">
        <f t="shared" si="43"/>
        <v>19.391891891891895</v>
      </c>
      <c r="BR106" s="1">
        <f t="shared" si="39"/>
        <v>0</v>
      </c>
      <c r="BS106" s="1">
        <f t="shared" si="40"/>
        <v>48.688674919761588</v>
      </c>
      <c r="BT106" s="1">
        <f t="shared" si="41"/>
        <v>-1.7219999999999978</v>
      </c>
      <c r="BU106" s="1">
        <f t="shared" si="41"/>
        <v>0</v>
      </c>
      <c r="BV106" s="1">
        <f t="shared" si="42"/>
        <v>1</v>
      </c>
      <c r="BW106" s="1">
        <f t="shared" si="42"/>
        <v>0</v>
      </c>
    </row>
    <row r="107" spans="1:75" x14ac:dyDescent="0.25">
      <c r="A107" s="1" t="s">
        <v>187</v>
      </c>
      <c r="B107" s="1" t="s">
        <v>72</v>
      </c>
      <c r="C107" s="1" t="s">
        <v>91</v>
      </c>
      <c r="D107" s="1" t="s">
        <v>74</v>
      </c>
      <c r="F107" s="1">
        <v>1734.375</v>
      </c>
      <c r="G107" s="1">
        <v>26.5625</v>
      </c>
      <c r="H107" s="1">
        <v>125.78125000000001</v>
      </c>
      <c r="I107" s="1">
        <v>288.28125000000006</v>
      </c>
      <c r="J107" s="1">
        <v>162.5</v>
      </c>
      <c r="L107" s="1">
        <v>22.265625</v>
      </c>
      <c r="M107" s="1">
        <v>11.71875</v>
      </c>
      <c r="N107" s="1">
        <v>10.546875</v>
      </c>
      <c r="O107" s="1">
        <v>3.125</v>
      </c>
      <c r="P107" s="1">
        <v>5.46875</v>
      </c>
      <c r="Q107" s="1">
        <v>3.515625</v>
      </c>
      <c r="R107" s="1">
        <v>105.46875</v>
      </c>
      <c r="S107" s="1">
        <v>89.84375</v>
      </c>
      <c r="T107" s="1">
        <v>20.312500000000011</v>
      </c>
      <c r="U107" s="1">
        <v>73.828125</v>
      </c>
      <c r="V107" s="1">
        <v>42.96875</v>
      </c>
      <c r="W107" s="1">
        <v>8.59375</v>
      </c>
      <c r="X107" s="1" t="s">
        <v>75</v>
      </c>
      <c r="Y107" s="1">
        <v>93.75</v>
      </c>
      <c r="Z107" s="1">
        <v>22.65625</v>
      </c>
      <c r="AA107" s="1">
        <v>33.59375</v>
      </c>
      <c r="AB107" s="1">
        <v>1</v>
      </c>
      <c r="AC107" s="1" t="s">
        <v>76</v>
      </c>
      <c r="AD107" s="1" t="s">
        <v>77</v>
      </c>
      <c r="AE107" s="1" t="s">
        <v>78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898.4375</v>
      </c>
      <c r="AN107" s="1">
        <v>443.75</v>
      </c>
      <c r="AO107" s="1">
        <v>433.59375</v>
      </c>
      <c r="AP107" s="1" t="s">
        <v>79</v>
      </c>
      <c r="AQ107" s="1">
        <v>26.5625</v>
      </c>
      <c r="AR107" s="1">
        <v>14.453125</v>
      </c>
      <c r="AS107" s="1">
        <v>21.875</v>
      </c>
      <c r="AT107" s="1">
        <v>11.71875</v>
      </c>
      <c r="AU107" s="1">
        <v>21</v>
      </c>
      <c r="AV107" s="1">
        <v>19.921875</v>
      </c>
      <c r="AW107" s="1">
        <v>13.28125</v>
      </c>
      <c r="AX107" s="1">
        <v>4.6875</v>
      </c>
      <c r="AY107" s="1">
        <v>3.515625</v>
      </c>
      <c r="AZ107" s="1">
        <v>10.9375</v>
      </c>
      <c r="BA107" s="1">
        <v>3.90625</v>
      </c>
      <c r="BB107" s="1">
        <f t="shared" si="26"/>
        <v>65.294117647058826</v>
      </c>
      <c r="BC107" s="1">
        <f t="shared" si="27"/>
        <v>13.788819875776396</v>
      </c>
      <c r="BD107" s="1">
        <f t="shared" si="28"/>
        <v>6.0162601626016246</v>
      </c>
      <c r="BE107" s="1">
        <f t="shared" si="29"/>
        <v>18.5</v>
      </c>
      <c r="BF107" s="1">
        <f t="shared" si="30"/>
        <v>4.1379310344827589</v>
      </c>
      <c r="BG107" s="1">
        <f t="shared" si="49"/>
        <v>0.35833333333333334</v>
      </c>
      <c r="BH107" s="1">
        <f t="shared" si="32"/>
        <v>31.640625</v>
      </c>
      <c r="BI107" s="1">
        <f t="shared" si="33"/>
        <v>20.312500000000014</v>
      </c>
      <c r="BJ107" s="1">
        <f t="shared" si="48"/>
        <v>2.0357142857142856</v>
      </c>
      <c r="BK107" s="1">
        <f t="shared" si="34"/>
        <v>1.1111111111111112</v>
      </c>
      <c r="BL107" s="1">
        <f t="shared" ref="BL107:BL142" si="50">W107/G107</f>
        <v>0.3235294117647059</v>
      </c>
      <c r="BM107" s="1" t="e">
        <f t="shared" si="35"/>
        <v>#DIV/0!</v>
      </c>
      <c r="BN107" s="1">
        <f t="shared" si="36"/>
        <v>51.801801801801808</v>
      </c>
      <c r="BO107" s="1">
        <f t="shared" si="37"/>
        <v>15.789473684210526</v>
      </c>
      <c r="BP107" s="1">
        <f t="shared" si="38"/>
        <v>25.585585585585584</v>
      </c>
      <c r="BQ107" s="1">
        <f t="shared" si="43"/>
        <v>25</v>
      </c>
      <c r="BR107" s="1">
        <f t="shared" si="39"/>
        <v>0</v>
      </c>
      <c r="BS107" s="1">
        <f t="shared" si="40"/>
        <v>52.631578947368418</v>
      </c>
      <c r="BT107" s="1">
        <f t="shared" si="41"/>
        <v>4.6875</v>
      </c>
      <c r="BU107" s="1">
        <f t="shared" si="41"/>
        <v>2.734375</v>
      </c>
      <c r="BV107" s="1">
        <f t="shared" si="42"/>
        <v>0</v>
      </c>
      <c r="BW107" s="1">
        <f t="shared" si="42"/>
        <v>0</v>
      </c>
    </row>
    <row r="108" spans="1:75" x14ac:dyDescent="0.25">
      <c r="A108" s="1" t="s">
        <v>188</v>
      </c>
      <c r="B108" s="1" t="s">
        <v>68</v>
      </c>
      <c r="C108" s="1" t="s">
        <v>73</v>
      </c>
      <c r="D108" s="1" t="s">
        <v>74</v>
      </c>
      <c r="F108" s="1">
        <v>1703.125</v>
      </c>
      <c r="G108" s="1">
        <v>26.5625</v>
      </c>
      <c r="H108" s="1">
        <v>124.21875</v>
      </c>
      <c r="I108" s="1">
        <v>244.921875</v>
      </c>
      <c r="J108" s="1">
        <v>120.703125</v>
      </c>
      <c r="L108" s="1">
        <v>23.046875</v>
      </c>
      <c r="M108" s="1">
        <v>11.328125</v>
      </c>
      <c r="N108" s="1">
        <v>11.718750000000002</v>
      </c>
      <c r="O108" s="1">
        <v>3.515625</v>
      </c>
      <c r="P108" s="1">
        <v>5.46875</v>
      </c>
      <c r="Q108" s="1">
        <v>2.34375</v>
      </c>
      <c r="R108" s="1">
        <v>104.6875</v>
      </c>
      <c r="S108" s="1">
        <v>84.765625</v>
      </c>
      <c r="T108" s="1">
        <v>19.53125</v>
      </c>
      <c r="U108" s="1">
        <v>69.140625</v>
      </c>
      <c r="V108" s="1">
        <v>37.890625</v>
      </c>
      <c r="W108" s="1">
        <v>7.03125</v>
      </c>
      <c r="X108" s="1" t="s">
        <v>75</v>
      </c>
      <c r="Y108" s="1">
        <v>77.734375</v>
      </c>
      <c r="Z108" s="1">
        <v>18.75</v>
      </c>
      <c r="AA108" s="1">
        <v>20.3125</v>
      </c>
      <c r="AB108" s="1">
        <v>1</v>
      </c>
      <c r="AC108" s="1" t="s">
        <v>76</v>
      </c>
      <c r="AD108" s="1" t="s">
        <v>77</v>
      </c>
      <c r="AE108" s="1" t="s">
        <v>78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960.9375</v>
      </c>
      <c r="AN108" s="1">
        <v>284.765625</v>
      </c>
      <c r="AO108" s="1">
        <v>245.703125</v>
      </c>
      <c r="AP108" s="1" t="s">
        <v>79</v>
      </c>
      <c r="AQ108" s="1">
        <v>16.015625</v>
      </c>
      <c r="AR108" s="1">
        <v>14.0625</v>
      </c>
      <c r="AS108" s="1">
        <v>16.015625</v>
      </c>
      <c r="AT108" s="1">
        <v>15.625</v>
      </c>
      <c r="AU108" s="1">
        <v>10</v>
      </c>
      <c r="AV108" s="1">
        <v>15.625</v>
      </c>
      <c r="AW108" s="1">
        <v>12.890625</v>
      </c>
      <c r="AX108" s="1">
        <v>4.6875</v>
      </c>
      <c r="AY108" s="1">
        <v>3.515625</v>
      </c>
      <c r="AZ108" s="1">
        <v>10.546875</v>
      </c>
      <c r="BA108" s="1">
        <v>3.515625</v>
      </c>
      <c r="BB108" s="1">
        <f t="shared" si="26"/>
        <v>64.117647058823536</v>
      </c>
      <c r="BC108" s="1">
        <f t="shared" si="27"/>
        <v>13.710691823899371</v>
      </c>
      <c r="BD108" s="1">
        <f t="shared" si="28"/>
        <v>6.9537480063795849</v>
      </c>
      <c r="BE108" s="1">
        <f t="shared" si="29"/>
        <v>21.909547738693469</v>
      </c>
      <c r="BF108" s="1">
        <f t="shared" si="30"/>
        <v>4.145833333333333</v>
      </c>
      <c r="BG108" s="1">
        <f t="shared" si="49"/>
        <v>0.2613065326633166</v>
      </c>
      <c r="BH108" s="1">
        <f t="shared" si="32"/>
        <v>35.546875</v>
      </c>
      <c r="BI108" s="1">
        <f t="shared" si="33"/>
        <v>19.53125</v>
      </c>
      <c r="BJ108" s="1">
        <f t="shared" si="48"/>
        <v>2.1851851851851851</v>
      </c>
      <c r="BK108" s="1">
        <f t="shared" si="34"/>
        <v>0.96666666666666656</v>
      </c>
      <c r="BL108" s="1">
        <f t="shared" si="50"/>
        <v>0.26470588235294118</v>
      </c>
      <c r="BM108" s="1" t="e">
        <f t="shared" si="35"/>
        <v>#DIV/0!</v>
      </c>
      <c r="BN108" s="1">
        <f t="shared" si="36"/>
        <v>56.422018348623851</v>
      </c>
      <c r="BO108" s="1">
        <f t="shared" si="37"/>
        <v>10.16949152542373</v>
      </c>
      <c r="BP108" s="1">
        <f t="shared" si="38"/>
        <v>16.720183486238533</v>
      </c>
      <c r="BQ108" s="1">
        <f t="shared" si="43"/>
        <v>14.426605504587156</v>
      </c>
      <c r="BR108" s="1">
        <f t="shared" si="39"/>
        <v>0</v>
      </c>
      <c r="BS108" s="1">
        <f t="shared" si="40"/>
        <v>49.152542372881356</v>
      </c>
      <c r="BT108" s="1">
        <f t="shared" si="41"/>
        <v>0</v>
      </c>
      <c r="BU108" s="1">
        <f t="shared" si="41"/>
        <v>-1.5625</v>
      </c>
      <c r="BV108" s="1">
        <f t="shared" si="42"/>
        <v>0</v>
      </c>
      <c r="BW108" s="1">
        <f t="shared" si="42"/>
        <v>1</v>
      </c>
    </row>
    <row r="109" spans="1:75" x14ac:dyDescent="0.25">
      <c r="A109" s="1" t="s">
        <v>189</v>
      </c>
      <c r="B109" s="1" t="s">
        <v>68</v>
      </c>
      <c r="C109" s="1" t="s">
        <v>73</v>
      </c>
      <c r="D109" s="1" t="s">
        <v>74</v>
      </c>
      <c r="F109" s="1">
        <v>1484.375</v>
      </c>
      <c r="G109" s="1">
        <v>26.5625</v>
      </c>
      <c r="H109" s="1">
        <v>117.96875</v>
      </c>
      <c r="I109" s="1">
        <v>288.28125</v>
      </c>
      <c r="J109" s="1">
        <v>170.3125</v>
      </c>
      <c r="L109" s="1">
        <v>23.828125</v>
      </c>
      <c r="M109" s="1">
        <v>12.5</v>
      </c>
      <c r="N109" s="1">
        <v>11.328124999999998</v>
      </c>
      <c r="O109" s="1">
        <v>3.515625</v>
      </c>
      <c r="P109" s="1">
        <v>6.25</v>
      </c>
      <c r="Q109" s="1">
        <v>3.125</v>
      </c>
      <c r="R109" s="1">
        <v>100.78125</v>
      </c>
      <c r="S109" s="1">
        <v>88.28125</v>
      </c>
      <c r="T109" s="1">
        <v>17.187499999999993</v>
      </c>
      <c r="U109" s="1">
        <v>72.65625</v>
      </c>
      <c r="V109" s="1">
        <v>41.40625</v>
      </c>
      <c r="W109" s="1">
        <v>7.03125</v>
      </c>
      <c r="X109" s="1" t="s">
        <v>75</v>
      </c>
      <c r="Y109" s="1">
        <v>84.375</v>
      </c>
      <c r="Z109" s="1">
        <v>20.3125</v>
      </c>
      <c r="AA109" s="1">
        <v>28.90625</v>
      </c>
      <c r="AB109" s="1">
        <v>1</v>
      </c>
      <c r="AC109" s="1" t="s">
        <v>76</v>
      </c>
      <c r="AD109" s="1" t="s">
        <v>77</v>
      </c>
      <c r="AE109" s="1" t="s">
        <v>78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800.78125</v>
      </c>
      <c r="AN109" s="1">
        <v>374.21875</v>
      </c>
      <c r="AO109" s="1">
        <v>298.4375</v>
      </c>
      <c r="AP109" s="1" t="s">
        <v>79</v>
      </c>
      <c r="AQ109" s="1">
        <v>16.796875</v>
      </c>
      <c r="AR109" s="1">
        <v>11.328125</v>
      </c>
      <c r="AS109" s="1">
        <v>24.21875</v>
      </c>
      <c r="AT109" s="1">
        <v>10.15625</v>
      </c>
      <c r="AU109" s="1">
        <v>15</v>
      </c>
      <c r="AV109" s="1">
        <v>15.625</v>
      </c>
      <c r="AW109" s="1">
        <v>13.28125</v>
      </c>
      <c r="AX109" s="1">
        <v>5.859375</v>
      </c>
      <c r="AY109" s="1">
        <v>3.90625</v>
      </c>
      <c r="AZ109" s="1">
        <v>10.9375</v>
      </c>
      <c r="BA109" s="1">
        <v>3.90625</v>
      </c>
      <c r="BB109" s="1">
        <f t="shared" si="26"/>
        <v>55.882352941176471</v>
      </c>
      <c r="BC109" s="1">
        <f t="shared" si="27"/>
        <v>12.582781456953642</v>
      </c>
      <c r="BD109" s="1">
        <f t="shared" si="28"/>
        <v>5.1490514905149052</v>
      </c>
      <c r="BE109" s="1">
        <f t="shared" si="29"/>
        <v>17.592592592592592</v>
      </c>
      <c r="BF109" s="1">
        <f t="shared" si="30"/>
        <v>4.1538461538461542</v>
      </c>
      <c r="BG109" s="1">
        <f t="shared" si="49"/>
        <v>0.34259259259259262</v>
      </c>
      <c r="BH109" s="1">
        <f t="shared" si="32"/>
        <v>28.125</v>
      </c>
      <c r="BI109" s="1">
        <f t="shared" si="33"/>
        <v>17.1875</v>
      </c>
      <c r="BJ109" s="1">
        <f t="shared" si="48"/>
        <v>2.1785714285714284</v>
      </c>
      <c r="BK109" s="1">
        <f t="shared" si="34"/>
        <v>1.1034482758620692</v>
      </c>
      <c r="BL109" s="1">
        <f t="shared" si="50"/>
        <v>0.26470588235294118</v>
      </c>
      <c r="BM109" s="1" t="e">
        <f t="shared" si="35"/>
        <v>#DIV/0!</v>
      </c>
      <c r="BN109" s="1">
        <f t="shared" si="36"/>
        <v>53.94736842105263</v>
      </c>
      <c r="BO109" s="1">
        <f t="shared" si="37"/>
        <v>13.114754098360656</v>
      </c>
      <c r="BP109" s="1">
        <f t="shared" si="38"/>
        <v>25.210526315789473</v>
      </c>
      <c r="BQ109" s="1">
        <f t="shared" si="43"/>
        <v>20.105263157894736</v>
      </c>
      <c r="BR109" s="1">
        <f t="shared" si="39"/>
        <v>0</v>
      </c>
      <c r="BS109" s="1">
        <f t="shared" si="40"/>
        <v>52.459016393442624</v>
      </c>
      <c r="BT109" s="1">
        <f t="shared" si="41"/>
        <v>-7.421875</v>
      </c>
      <c r="BU109" s="1">
        <f t="shared" si="41"/>
        <v>1.171875</v>
      </c>
      <c r="BV109" s="1">
        <f t="shared" si="42"/>
        <v>1</v>
      </c>
      <c r="BW109" s="1">
        <f t="shared" si="42"/>
        <v>0</v>
      </c>
    </row>
    <row r="110" spans="1:75" x14ac:dyDescent="0.25">
      <c r="A110" s="1" t="s">
        <v>190</v>
      </c>
      <c r="B110" s="1" t="s">
        <v>68</v>
      </c>
      <c r="C110" s="1" t="s">
        <v>73</v>
      </c>
      <c r="D110" s="1" t="s">
        <v>74</v>
      </c>
      <c r="F110" s="1">
        <v>1796.875</v>
      </c>
      <c r="G110" s="1">
        <v>32.03125</v>
      </c>
      <c r="H110" s="1">
        <v>145.3125</v>
      </c>
      <c r="I110" s="1">
        <v>345.703125</v>
      </c>
      <c r="J110" s="1">
        <v>200.390625</v>
      </c>
      <c r="L110" s="1">
        <v>23.4375</v>
      </c>
      <c r="M110" s="1">
        <v>10.9375</v>
      </c>
      <c r="N110" s="1">
        <v>12.5</v>
      </c>
      <c r="O110" s="1">
        <v>3.90625</v>
      </c>
      <c r="P110" s="1">
        <v>6.25</v>
      </c>
      <c r="Q110" s="1">
        <v>3.515625</v>
      </c>
      <c r="R110" s="1">
        <v>126.5625</v>
      </c>
      <c r="S110" s="1">
        <v>103.125</v>
      </c>
      <c r="T110" s="1">
        <v>18.750000000000018</v>
      </c>
      <c r="U110" s="1">
        <v>86.71875</v>
      </c>
      <c r="V110" s="1">
        <v>53.125</v>
      </c>
      <c r="W110" s="1">
        <v>8.59375</v>
      </c>
      <c r="X110" s="1" t="s">
        <v>75</v>
      </c>
      <c r="Y110" s="1">
        <v>84.375</v>
      </c>
      <c r="Z110" s="1">
        <v>20.3125</v>
      </c>
      <c r="AA110" s="1">
        <v>26.5625</v>
      </c>
      <c r="AB110" s="1">
        <v>2</v>
      </c>
      <c r="AC110" s="1" t="s">
        <v>191</v>
      </c>
      <c r="AD110" s="1" t="s">
        <v>77</v>
      </c>
      <c r="AE110" s="1" t="s">
        <v>78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882.8125</v>
      </c>
      <c r="AN110" s="1">
        <v>424.21875</v>
      </c>
      <c r="AO110" s="1">
        <v>410.15625</v>
      </c>
      <c r="AP110" s="1" t="s">
        <v>79</v>
      </c>
      <c r="AQ110" s="1" t="e">
        <v>#VALUE!</v>
      </c>
      <c r="AR110" s="1" t="e">
        <v>#VALUE!</v>
      </c>
      <c r="AS110" s="1" t="e">
        <v>#VALUE!</v>
      </c>
      <c r="AT110" s="1" t="e">
        <v>#VALUE!</v>
      </c>
      <c r="AU110" s="1">
        <v>15</v>
      </c>
      <c r="AV110" s="1">
        <v>19.53125</v>
      </c>
      <c r="AW110" s="1">
        <v>15.234375</v>
      </c>
      <c r="AX110" s="1">
        <v>5.46875</v>
      </c>
      <c r="AY110" s="1">
        <v>3.90625</v>
      </c>
      <c r="AZ110" s="1">
        <v>11.328125</v>
      </c>
      <c r="BA110" s="1">
        <v>4.296875</v>
      </c>
      <c r="BB110" s="1">
        <f t="shared" si="26"/>
        <v>56.097560975609753</v>
      </c>
      <c r="BC110" s="1">
        <f t="shared" si="27"/>
        <v>12.365591397849462</v>
      </c>
      <c r="BD110" s="1">
        <f t="shared" si="28"/>
        <v>5.1977401129943503</v>
      </c>
      <c r="BE110" s="1">
        <f t="shared" si="29"/>
        <v>21.296296296296298</v>
      </c>
      <c r="BF110" s="1">
        <f t="shared" si="30"/>
        <v>4.1538461538461542</v>
      </c>
      <c r="BG110" s="1">
        <f t="shared" si="49"/>
        <v>0.31481481481481483</v>
      </c>
      <c r="BH110" s="1">
        <f t="shared" si="32"/>
        <v>39.84375</v>
      </c>
      <c r="BI110" s="1">
        <f t="shared" si="33"/>
        <v>18.75</v>
      </c>
      <c r="BJ110" s="1">
        <f t="shared" si="48"/>
        <v>2.0689655172413794</v>
      </c>
      <c r="BK110" s="1">
        <f t="shared" si="34"/>
        <v>0.875</v>
      </c>
      <c r="BL110" s="1">
        <f t="shared" si="50"/>
        <v>0.26829268292682928</v>
      </c>
      <c r="BM110" s="1" t="e">
        <f t="shared" si="35"/>
        <v>#DIV/0!</v>
      </c>
      <c r="BN110" s="1">
        <f t="shared" si="36"/>
        <v>49.130434782608695</v>
      </c>
      <c r="BO110" s="1">
        <f t="shared" si="37"/>
        <v>15</v>
      </c>
      <c r="BP110" s="1">
        <f t="shared" si="38"/>
        <v>23.608695652173914</v>
      </c>
      <c r="BQ110" s="1">
        <f t="shared" si="43"/>
        <v>22.826086956521738</v>
      </c>
      <c r="BR110" s="1">
        <f t="shared" si="39"/>
        <v>0</v>
      </c>
      <c r="BS110" s="1">
        <f t="shared" si="40"/>
        <v>46.666666666666664</v>
      </c>
      <c r="BV110" s="1">
        <f t="shared" si="42"/>
        <v>0</v>
      </c>
      <c r="BW110" s="1">
        <f t="shared" si="42"/>
        <v>0</v>
      </c>
    </row>
    <row r="111" spans="1:75" x14ac:dyDescent="0.25">
      <c r="A111" s="1" t="s">
        <v>192</v>
      </c>
      <c r="B111" s="1" t="s">
        <v>72</v>
      </c>
      <c r="C111" s="1" t="s">
        <v>73</v>
      </c>
      <c r="D111" s="1" t="s">
        <v>74</v>
      </c>
      <c r="F111" s="1">
        <v>1718.75</v>
      </c>
      <c r="G111" s="1">
        <v>29.296875</v>
      </c>
      <c r="H111" s="1">
        <v>137.890625</v>
      </c>
      <c r="I111" s="1">
        <v>339.453125</v>
      </c>
      <c r="J111" s="1">
        <v>201.5625</v>
      </c>
      <c r="L111" s="1">
        <v>23.046875</v>
      </c>
      <c r="M111" s="1">
        <v>11.328125</v>
      </c>
      <c r="N111" s="1">
        <v>11.718750000000002</v>
      </c>
      <c r="O111" s="1">
        <v>3.125</v>
      </c>
      <c r="P111" s="1">
        <v>5.859375</v>
      </c>
      <c r="Q111" s="1">
        <v>3.90625</v>
      </c>
      <c r="R111" s="1">
        <v>109.375</v>
      </c>
      <c r="S111" s="1">
        <v>101.5625</v>
      </c>
      <c r="T111" s="1">
        <v>28.515624999999989</v>
      </c>
      <c r="U111" s="1">
        <v>85.15625</v>
      </c>
      <c r="V111" s="1">
        <v>51.5625</v>
      </c>
      <c r="W111" s="1">
        <v>10.15625</v>
      </c>
      <c r="X111" s="1" t="s">
        <v>75</v>
      </c>
      <c r="Y111" s="1">
        <v>92.578125</v>
      </c>
      <c r="Z111" s="1">
        <v>21.875</v>
      </c>
      <c r="AA111" s="1" t="e">
        <v>#VALUE!</v>
      </c>
      <c r="AB111" s="1">
        <v>1</v>
      </c>
      <c r="AC111" s="1" t="s">
        <v>76</v>
      </c>
      <c r="AD111" s="1" t="s">
        <v>77</v>
      </c>
      <c r="AE111" s="1" t="s">
        <v>78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898.4375</v>
      </c>
      <c r="AN111" s="1">
        <v>380.46875</v>
      </c>
      <c r="AO111" s="1">
        <v>360.9375</v>
      </c>
      <c r="AP111" s="1" t="s">
        <v>79</v>
      </c>
      <c r="AQ111" s="1">
        <v>21.09375</v>
      </c>
      <c r="AR111" s="1">
        <v>19.53125</v>
      </c>
      <c r="AS111" s="1">
        <v>19.53125</v>
      </c>
      <c r="AT111" s="1">
        <v>13.28125</v>
      </c>
      <c r="AU111" s="1">
        <v>21</v>
      </c>
      <c r="AV111" s="1">
        <v>18.359375</v>
      </c>
      <c r="AW111" s="1">
        <v>13.671875</v>
      </c>
      <c r="AX111" s="1">
        <v>5.46875</v>
      </c>
      <c r="AY111" s="1">
        <v>3.90625</v>
      </c>
      <c r="AZ111" s="1">
        <v>11.71875</v>
      </c>
      <c r="BA111" s="1">
        <v>4.296875</v>
      </c>
      <c r="BB111" s="1">
        <f t="shared" si="26"/>
        <v>58.666666666666664</v>
      </c>
      <c r="BC111" s="1">
        <f t="shared" si="27"/>
        <v>12.464589235127479</v>
      </c>
      <c r="BD111" s="1">
        <f t="shared" si="28"/>
        <v>5.0632911392405067</v>
      </c>
      <c r="BE111" s="1">
        <f t="shared" si="29"/>
        <v>18.565400843881857</v>
      </c>
      <c r="BF111" s="1">
        <f t="shared" si="30"/>
        <v>4.2321428571428568</v>
      </c>
      <c r="BH111" s="1">
        <f t="shared" si="32"/>
        <v>24.21875</v>
      </c>
      <c r="BI111" s="1">
        <f t="shared" si="33"/>
        <v>28.515625</v>
      </c>
      <c r="BJ111" s="1">
        <f t="shared" si="48"/>
        <v>1.9666666666666666</v>
      </c>
      <c r="BK111" s="1">
        <f t="shared" si="34"/>
        <v>0.96666666666666656</v>
      </c>
      <c r="BL111" s="1">
        <f t="shared" si="50"/>
        <v>0.34666666666666668</v>
      </c>
      <c r="BM111" s="1" t="e">
        <f t="shared" si="35"/>
        <v>#DIV/0!</v>
      </c>
      <c r="BN111" s="1">
        <f t="shared" si="36"/>
        <v>52.272727272727273</v>
      </c>
      <c r="BO111" s="1">
        <f t="shared" si="37"/>
        <v>16.949152542372879</v>
      </c>
      <c r="BP111" s="1">
        <f t="shared" si="38"/>
        <v>22.136363636363637</v>
      </c>
      <c r="BQ111" s="1">
        <f t="shared" si="43"/>
        <v>21</v>
      </c>
      <c r="BR111" s="1">
        <f t="shared" si="39"/>
        <v>0</v>
      </c>
      <c r="BS111" s="1">
        <f t="shared" si="40"/>
        <v>49.152542372881356</v>
      </c>
      <c r="BT111" s="1">
        <f t="shared" si="41"/>
        <v>1.5625</v>
      </c>
      <c r="BU111" s="1">
        <f t="shared" si="41"/>
        <v>6.25</v>
      </c>
      <c r="BV111" s="1">
        <f t="shared" si="42"/>
        <v>0</v>
      </c>
      <c r="BW111" s="1">
        <f t="shared" si="42"/>
        <v>0</v>
      </c>
    </row>
    <row r="112" spans="1:75" x14ac:dyDescent="0.25">
      <c r="A112" s="1" t="s">
        <v>193</v>
      </c>
      <c r="B112" s="1" t="s">
        <v>68</v>
      </c>
      <c r="C112" s="1" t="s">
        <v>73</v>
      </c>
      <c r="D112" s="1" t="s">
        <v>74</v>
      </c>
      <c r="F112" s="1">
        <v>1835.9375</v>
      </c>
      <c r="G112" s="1">
        <v>30.46875</v>
      </c>
      <c r="H112" s="1">
        <v>117.1875</v>
      </c>
      <c r="I112" s="1">
        <v>301.171875</v>
      </c>
      <c r="J112" s="1">
        <v>183.984375</v>
      </c>
      <c r="L112" s="1">
        <v>25.390625</v>
      </c>
      <c r="M112" s="1">
        <v>12.5</v>
      </c>
      <c r="N112" s="1">
        <v>12.890625</v>
      </c>
      <c r="O112" s="1">
        <v>3.90625</v>
      </c>
      <c r="P112" s="1">
        <v>6.25</v>
      </c>
      <c r="Q112" s="1">
        <v>3.515625</v>
      </c>
      <c r="R112" s="1">
        <v>117.1875</v>
      </c>
      <c r="S112" s="1">
        <v>107.03125</v>
      </c>
      <c r="T112" s="1">
        <v>0</v>
      </c>
      <c r="U112" s="1">
        <v>76.171875</v>
      </c>
      <c r="V112" s="1">
        <v>43.359375</v>
      </c>
      <c r="W112" s="1">
        <v>10.15625</v>
      </c>
      <c r="X112" s="1" t="s">
        <v>75</v>
      </c>
      <c r="Y112" s="1">
        <v>88.28125</v>
      </c>
      <c r="Z112" s="1">
        <v>20.703125</v>
      </c>
      <c r="AA112" s="1">
        <v>35.546875</v>
      </c>
      <c r="AB112" s="1">
        <v>1</v>
      </c>
      <c r="AC112" s="1" t="s">
        <v>76</v>
      </c>
      <c r="AD112" s="1" t="s">
        <v>77</v>
      </c>
      <c r="AE112" s="1" t="s">
        <v>78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976.5625</v>
      </c>
      <c r="AN112" s="1">
        <v>440.625</v>
      </c>
      <c r="AO112" s="1" t="e">
        <v>#VALUE!</v>
      </c>
      <c r="AP112" s="1" t="s">
        <v>79</v>
      </c>
      <c r="AQ112" s="1">
        <v>30.859375</v>
      </c>
      <c r="AR112" s="1">
        <v>19.53125</v>
      </c>
      <c r="AS112" s="1">
        <v>30.078125</v>
      </c>
      <c r="AT112" s="1">
        <v>19.53125</v>
      </c>
      <c r="AU112" s="1">
        <v>22</v>
      </c>
      <c r="AV112" s="1">
        <v>16.796875</v>
      </c>
      <c r="AW112" s="1">
        <v>14.84375</v>
      </c>
      <c r="AX112" s="1">
        <v>5.46875</v>
      </c>
      <c r="AY112" s="1">
        <v>3.90625</v>
      </c>
      <c r="AZ112" s="1">
        <v>10.546875</v>
      </c>
      <c r="BA112" s="1">
        <v>3.90625</v>
      </c>
      <c r="BB112" s="1">
        <f t="shared" si="26"/>
        <v>60.256410256410255</v>
      </c>
      <c r="BC112" s="1">
        <f t="shared" si="27"/>
        <v>15.666666666666666</v>
      </c>
      <c r="BD112" s="1">
        <f t="shared" si="28"/>
        <v>6.0959792477302202</v>
      </c>
      <c r="BE112" s="1">
        <f t="shared" si="29"/>
        <v>20.79646017699115</v>
      </c>
      <c r="BF112" s="1">
        <f t="shared" si="30"/>
        <v>4.2641509433962268</v>
      </c>
      <c r="BG112" s="1">
        <f t="shared" ref="BG112:BG175" si="51">AA112/Y112</f>
        <v>0.40265486725663718</v>
      </c>
      <c r="BH112" s="1">
        <f t="shared" si="32"/>
        <v>41.015625</v>
      </c>
      <c r="BI112" s="1">
        <f t="shared" si="33"/>
        <v>0</v>
      </c>
      <c r="BJ112" s="1">
        <f t="shared" si="48"/>
        <v>2.4074074074074074</v>
      </c>
      <c r="BK112" s="1">
        <f t="shared" si="34"/>
        <v>0.96969696969696972</v>
      </c>
      <c r="BL112" s="1">
        <f t="shared" si="50"/>
        <v>0.33333333333333331</v>
      </c>
      <c r="BM112" s="1" t="e">
        <f t="shared" si="35"/>
        <v>#DIV/0!</v>
      </c>
      <c r="BN112" s="1">
        <f t="shared" si="36"/>
        <v>53.191489361702125</v>
      </c>
      <c r="BO112" s="1">
        <f t="shared" si="37"/>
        <v>13.846153846153847</v>
      </c>
      <c r="BP112" s="1">
        <f t="shared" si="38"/>
        <v>24</v>
      </c>
      <c r="BR112" s="1">
        <f t="shared" si="39"/>
        <v>0</v>
      </c>
      <c r="BS112" s="1">
        <f t="shared" si="40"/>
        <v>49.230769230769234</v>
      </c>
      <c r="BT112" s="1">
        <f t="shared" si="41"/>
        <v>0.78125</v>
      </c>
      <c r="BU112" s="1">
        <f t="shared" si="41"/>
        <v>0</v>
      </c>
      <c r="BV112" s="1">
        <f t="shared" si="42"/>
        <v>0</v>
      </c>
      <c r="BW112" s="1">
        <f t="shared" si="42"/>
        <v>0</v>
      </c>
    </row>
    <row r="113" spans="1:75" x14ac:dyDescent="0.25">
      <c r="A113" s="1" t="s">
        <v>194</v>
      </c>
      <c r="B113" s="1" t="s">
        <v>72</v>
      </c>
      <c r="C113" s="1" t="s">
        <v>73</v>
      </c>
      <c r="D113" s="1" t="s">
        <v>74</v>
      </c>
      <c r="F113" s="1">
        <v>1578.125</v>
      </c>
      <c r="G113" s="1">
        <v>28.90625</v>
      </c>
      <c r="H113" s="1">
        <v>112.109375</v>
      </c>
      <c r="I113" s="1">
        <v>287.109375</v>
      </c>
      <c r="J113" s="1">
        <v>175</v>
      </c>
      <c r="L113" s="1">
        <v>24.21875</v>
      </c>
      <c r="M113" s="1">
        <v>11.71875</v>
      </c>
      <c r="N113" s="1">
        <v>12.5</v>
      </c>
      <c r="O113" s="1">
        <v>3.90625</v>
      </c>
      <c r="P113" s="1">
        <v>5.46875</v>
      </c>
      <c r="Q113" s="1">
        <v>3.90625</v>
      </c>
      <c r="R113" s="1">
        <v>112.109375</v>
      </c>
      <c r="S113" s="1">
        <v>86.71875</v>
      </c>
      <c r="T113" s="1">
        <v>0</v>
      </c>
      <c r="U113" s="1">
        <v>77.34375</v>
      </c>
      <c r="V113" s="1">
        <v>42.578125</v>
      </c>
      <c r="W113" s="1">
        <v>7.8125</v>
      </c>
      <c r="X113" s="1" t="s">
        <v>75</v>
      </c>
      <c r="Y113" s="1">
        <v>81.640625</v>
      </c>
      <c r="Z113" s="1">
        <v>19.140625</v>
      </c>
      <c r="AA113" s="1">
        <v>29.296875</v>
      </c>
      <c r="AB113" s="1">
        <v>1</v>
      </c>
      <c r="AC113" s="1" t="s">
        <v>76</v>
      </c>
      <c r="AD113" s="1" t="s">
        <v>77</v>
      </c>
      <c r="AE113" s="1" t="s">
        <v>78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808.59375</v>
      </c>
      <c r="AN113" s="1">
        <v>367.96875</v>
      </c>
      <c r="AO113" s="1">
        <v>318.75</v>
      </c>
      <c r="AP113" s="1" t="s">
        <v>79</v>
      </c>
      <c r="AQ113" s="1">
        <v>23.4375</v>
      </c>
      <c r="AR113" s="1">
        <v>15.625</v>
      </c>
      <c r="AS113" s="1">
        <v>20.703125</v>
      </c>
      <c r="AT113" s="1">
        <v>13.28125</v>
      </c>
      <c r="AU113" s="1">
        <v>13</v>
      </c>
      <c r="AV113" s="1">
        <v>18.75</v>
      </c>
      <c r="AW113" s="1">
        <v>13.28125</v>
      </c>
      <c r="AX113" s="1">
        <v>5.859375</v>
      </c>
      <c r="AY113" s="1">
        <v>3.90625</v>
      </c>
      <c r="AZ113" s="1">
        <v>11.71875</v>
      </c>
      <c r="BA113" s="1">
        <v>3.90625</v>
      </c>
      <c r="BB113" s="1">
        <f t="shared" si="26"/>
        <v>54.594594594594597</v>
      </c>
      <c r="BC113" s="1">
        <f t="shared" si="27"/>
        <v>14.076655052264808</v>
      </c>
      <c r="BD113" s="1">
        <f t="shared" si="28"/>
        <v>5.4965986394557822</v>
      </c>
      <c r="BE113" s="1">
        <f t="shared" si="29"/>
        <v>19.330143540669855</v>
      </c>
      <c r="BF113" s="1">
        <f t="shared" si="30"/>
        <v>4.2653061224489797</v>
      </c>
      <c r="BG113" s="1">
        <f t="shared" si="51"/>
        <v>0.35885167464114831</v>
      </c>
      <c r="BH113" s="1">
        <f t="shared" si="32"/>
        <v>34.765625</v>
      </c>
      <c r="BI113" s="1">
        <f t="shared" si="33"/>
        <v>0</v>
      </c>
      <c r="BJ113" s="1">
        <f t="shared" si="48"/>
        <v>2.0666666666666669</v>
      </c>
      <c r="BK113" s="1">
        <f t="shared" si="34"/>
        <v>0.9375</v>
      </c>
      <c r="BL113" s="1">
        <f t="shared" si="50"/>
        <v>0.27027027027027029</v>
      </c>
      <c r="BM113" s="1" t="e">
        <f t="shared" si="35"/>
        <v>#DIV/0!</v>
      </c>
      <c r="BN113" s="1">
        <f t="shared" si="36"/>
        <v>51.237623762376238</v>
      </c>
      <c r="BO113" s="1">
        <f t="shared" si="37"/>
        <v>16.129032258064516</v>
      </c>
      <c r="BP113" s="1">
        <f t="shared" si="38"/>
        <v>23.316831683168317</v>
      </c>
      <c r="BQ113" s="1">
        <f t="shared" si="43"/>
        <v>20.198019801980198</v>
      </c>
      <c r="BR113" s="1">
        <f t="shared" si="39"/>
        <v>0</v>
      </c>
      <c r="BS113" s="1">
        <f t="shared" si="40"/>
        <v>48.387096774193552</v>
      </c>
      <c r="BT113" s="1">
        <f t="shared" si="41"/>
        <v>2.734375</v>
      </c>
      <c r="BU113" s="1">
        <f t="shared" si="41"/>
        <v>2.34375</v>
      </c>
      <c r="BV113" s="1">
        <f t="shared" si="42"/>
        <v>0</v>
      </c>
      <c r="BW113" s="1">
        <f t="shared" si="42"/>
        <v>0</v>
      </c>
    </row>
    <row r="114" spans="1:75" x14ac:dyDescent="0.25">
      <c r="A114" s="1" t="s">
        <v>195</v>
      </c>
      <c r="B114" s="1" t="s">
        <v>68</v>
      </c>
      <c r="C114" s="1" t="s">
        <v>73</v>
      </c>
      <c r="D114" s="1" t="s">
        <v>74</v>
      </c>
      <c r="F114" s="1">
        <v>2132.8125</v>
      </c>
      <c r="G114" s="1">
        <v>27.734375</v>
      </c>
      <c r="H114" s="1">
        <v>132.8125</v>
      </c>
      <c r="I114" s="1">
        <v>318.359375</v>
      </c>
      <c r="J114" s="1">
        <v>185.546875</v>
      </c>
      <c r="L114" s="1">
        <v>24.21875</v>
      </c>
      <c r="M114" s="1">
        <v>12.890625</v>
      </c>
      <c r="N114" s="1">
        <v>11.328125000000002</v>
      </c>
      <c r="O114" s="1">
        <v>3.125</v>
      </c>
      <c r="P114" s="1">
        <v>5.859375</v>
      </c>
      <c r="Q114" s="1">
        <v>3.125</v>
      </c>
      <c r="R114" s="1">
        <v>94.53125</v>
      </c>
      <c r="S114" s="1">
        <v>85.15625</v>
      </c>
      <c r="T114" s="1">
        <v>38.28125</v>
      </c>
      <c r="U114" s="1">
        <v>73.4375</v>
      </c>
      <c r="V114" s="1">
        <v>41.015625</v>
      </c>
      <c r="W114" s="1">
        <v>9.375</v>
      </c>
      <c r="X114" s="1" t="s">
        <v>75</v>
      </c>
      <c r="Y114" s="1">
        <v>80.078125</v>
      </c>
      <c r="Z114" s="1">
        <v>18.75</v>
      </c>
      <c r="AA114" s="1">
        <v>29.296875</v>
      </c>
      <c r="AB114" s="1">
        <v>1</v>
      </c>
      <c r="AC114" s="1" t="s">
        <v>76</v>
      </c>
      <c r="AD114" s="1" t="s">
        <v>77</v>
      </c>
      <c r="AE114" s="1" t="s">
        <v>78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1093.75</v>
      </c>
      <c r="AN114" s="1">
        <v>483.203125</v>
      </c>
      <c r="AO114" s="1">
        <v>424.609375</v>
      </c>
      <c r="AP114" s="1" t="s">
        <v>79</v>
      </c>
      <c r="AQ114" s="1">
        <v>22.65625</v>
      </c>
      <c r="AR114" s="1">
        <v>16.40625</v>
      </c>
      <c r="AS114" s="1">
        <v>21.875</v>
      </c>
      <c r="AT114" s="1">
        <v>15.234375</v>
      </c>
      <c r="AU114" s="1">
        <v>14</v>
      </c>
      <c r="AV114" s="1">
        <v>18.75</v>
      </c>
      <c r="AW114" s="1">
        <v>14.84375</v>
      </c>
      <c r="AX114" s="1">
        <v>4.6875</v>
      </c>
      <c r="AY114" s="1">
        <v>3.125</v>
      </c>
      <c r="AZ114" s="1">
        <v>11.328125</v>
      </c>
      <c r="BA114" s="1">
        <v>4.296875</v>
      </c>
      <c r="BB114" s="1">
        <f t="shared" si="26"/>
        <v>76.901408450704224</v>
      </c>
      <c r="BC114" s="1">
        <f t="shared" si="27"/>
        <v>16.058823529411764</v>
      </c>
      <c r="BD114" s="1">
        <f t="shared" si="28"/>
        <v>6.6993865030674851</v>
      </c>
      <c r="BE114" s="1">
        <f t="shared" si="29"/>
        <v>26.634146341463413</v>
      </c>
      <c r="BF114" s="1">
        <f t="shared" si="30"/>
        <v>4.270833333333333</v>
      </c>
      <c r="BG114" s="1">
        <f t="shared" si="51"/>
        <v>0.36585365853658536</v>
      </c>
      <c r="BH114" s="1">
        <f t="shared" si="32"/>
        <v>21.09375</v>
      </c>
      <c r="BI114" s="1">
        <f t="shared" si="33"/>
        <v>38.28125</v>
      </c>
      <c r="BJ114" s="1">
        <f t="shared" si="48"/>
        <v>2.1379310344827585</v>
      </c>
      <c r="BK114" s="1">
        <f t="shared" si="34"/>
        <v>1.1379310344827585</v>
      </c>
      <c r="BL114" s="1">
        <f t="shared" si="50"/>
        <v>0.3380281690140845</v>
      </c>
      <c r="BM114" s="1" t="e">
        <f t="shared" si="35"/>
        <v>#DIV/0!</v>
      </c>
      <c r="BN114" s="1">
        <f t="shared" si="36"/>
        <v>51.282051282051277</v>
      </c>
      <c r="BO114" s="1">
        <f t="shared" si="37"/>
        <v>12.903225806451612</v>
      </c>
      <c r="BP114" s="1">
        <f t="shared" si="38"/>
        <v>22.655677655677657</v>
      </c>
      <c r="BQ114" s="1">
        <f t="shared" si="43"/>
        <v>19.908424908424909</v>
      </c>
      <c r="BR114" s="1">
        <f t="shared" si="39"/>
        <v>0</v>
      </c>
      <c r="BS114" s="1">
        <f t="shared" si="40"/>
        <v>53.225806451612897</v>
      </c>
      <c r="BT114" s="1">
        <f t="shared" si="41"/>
        <v>0.78125</v>
      </c>
      <c r="BU114" s="1">
        <f t="shared" si="41"/>
        <v>1.171875</v>
      </c>
      <c r="BV114" s="1">
        <f t="shared" si="42"/>
        <v>0</v>
      </c>
      <c r="BW114" s="1">
        <f t="shared" si="42"/>
        <v>0</v>
      </c>
    </row>
    <row r="115" spans="1:75" x14ac:dyDescent="0.25">
      <c r="A115" s="1" t="s">
        <v>196</v>
      </c>
      <c r="B115" s="1" t="s">
        <v>68</v>
      </c>
      <c r="C115" s="1" t="s">
        <v>73</v>
      </c>
      <c r="D115" s="1" t="s">
        <v>74</v>
      </c>
      <c r="F115" s="1">
        <v>1847.04</v>
      </c>
      <c r="G115" s="1">
        <v>29.273999999999997</v>
      </c>
      <c r="H115" s="1">
        <v>125.41900000000001</v>
      </c>
      <c r="I115" s="1">
        <v>302.49800000000005</v>
      </c>
      <c r="J115" s="1">
        <v>177.07900000000001</v>
      </c>
      <c r="L115" s="1">
        <v>23.533999999999999</v>
      </c>
      <c r="M115" s="1">
        <v>12.054</v>
      </c>
      <c r="N115" s="1">
        <v>11.479999999999999</v>
      </c>
      <c r="O115" s="1">
        <v>3.444</v>
      </c>
      <c r="P115" s="1">
        <v>5.74</v>
      </c>
      <c r="Q115" s="1">
        <v>2.87</v>
      </c>
      <c r="R115" s="1">
        <v>113.078</v>
      </c>
      <c r="S115" s="1">
        <v>94.135999999999996</v>
      </c>
      <c r="T115" s="1">
        <v>12.341000000000014</v>
      </c>
      <c r="U115" s="1">
        <v>81.221000000000004</v>
      </c>
      <c r="V115" s="1">
        <v>45.92</v>
      </c>
      <c r="W115" s="1">
        <v>8.0359999999999996</v>
      </c>
      <c r="X115" s="1" t="s">
        <v>75</v>
      </c>
      <c r="Y115" s="1">
        <v>80.933999999999997</v>
      </c>
      <c r="Z115" s="1">
        <v>18.942</v>
      </c>
      <c r="AA115" s="1">
        <v>26.404</v>
      </c>
      <c r="AB115" s="1">
        <v>1</v>
      </c>
      <c r="AC115" s="1" t="s">
        <v>76</v>
      </c>
      <c r="AD115" s="1" t="s">
        <v>77</v>
      </c>
      <c r="AE115" s="1" t="s">
        <v>78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988.64</v>
      </c>
      <c r="AN115" s="1">
        <v>416.72399999999999</v>
      </c>
      <c r="AO115" s="1">
        <v>383.43200000000002</v>
      </c>
      <c r="AP115" s="1" t="s">
        <v>79</v>
      </c>
      <c r="AQ115" s="1">
        <v>20.09</v>
      </c>
      <c r="AR115" s="1">
        <v>14.350000000000001</v>
      </c>
      <c r="AS115" s="1">
        <v>16.646000000000001</v>
      </c>
      <c r="AT115" s="1">
        <v>16.071999999999999</v>
      </c>
      <c r="AU115" s="1">
        <v>15</v>
      </c>
      <c r="AV115" s="1">
        <v>16.646000000000001</v>
      </c>
      <c r="AW115" s="1">
        <v>14.924000000000001</v>
      </c>
      <c r="AX115" s="1">
        <v>6.3140000000000009</v>
      </c>
      <c r="AY115" s="1">
        <v>4.5920000000000005</v>
      </c>
      <c r="AZ115" s="1">
        <v>10.332000000000001</v>
      </c>
      <c r="BA115" s="1">
        <v>3.1570000000000005</v>
      </c>
      <c r="BB115" s="1">
        <f t="shared" si="26"/>
        <v>63.094896495183441</v>
      </c>
      <c r="BC115" s="1">
        <f t="shared" si="27"/>
        <v>14.726955246015354</v>
      </c>
      <c r="BD115" s="1">
        <f t="shared" si="28"/>
        <v>6.1059577253403319</v>
      </c>
      <c r="BE115" s="1">
        <f t="shared" si="29"/>
        <v>22.821558306768477</v>
      </c>
      <c r="BF115" s="1">
        <f t="shared" si="30"/>
        <v>4.2727272727272725</v>
      </c>
      <c r="BG115" s="1">
        <f t="shared" si="51"/>
        <v>0.32624113475177308</v>
      </c>
      <c r="BH115" s="1">
        <f t="shared" si="32"/>
        <v>31.856999999999999</v>
      </c>
      <c r="BI115" s="1">
        <f t="shared" si="33"/>
        <v>12.341000000000008</v>
      </c>
      <c r="BJ115" s="1">
        <f t="shared" si="48"/>
        <v>2.2777777777777777</v>
      </c>
      <c r="BK115" s="1">
        <f t="shared" si="34"/>
        <v>1.05</v>
      </c>
      <c r="BL115" s="1">
        <f t="shared" si="50"/>
        <v>0.27450980392156865</v>
      </c>
      <c r="BM115" s="1" t="e">
        <f t="shared" si="35"/>
        <v>#DIV/0!</v>
      </c>
      <c r="BN115" s="1">
        <f t="shared" si="36"/>
        <v>53.525641025641022</v>
      </c>
      <c r="BO115" s="1">
        <f t="shared" si="37"/>
        <v>12.195121951219514</v>
      </c>
      <c r="BP115" s="1">
        <f t="shared" si="38"/>
        <v>22.561720374220371</v>
      </c>
      <c r="BQ115" s="1">
        <f t="shared" si="43"/>
        <v>20.759268884268884</v>
      </c>
      <c r="BR115" s="1">
        <f t="shared" si="39"/>
        <v>0</v>
      </c>
      <c r="BS115" s="1">
        <f t="shared" si="40"/>
        <v>51.219512195121951</v>
      </c>
      <c r="BT115" s="1">
        <f t="shared" si="41"/>
        <v>3.4439999999999991</v>
      </c>
      <c r="BU115" s="1">
        <f t="shared" si="41"/>
        <v>-1.7219999999999978</v>
      </c>
      <c r="BV115" s="1">
        <f t="shared" si="42"/>
        <v>0</v>
      </c>
      <c r="BW115" s="1">
        <f t="shared" si="42"/>
        <v>1</v>
      </c>
    </row>
    <row r="116" spans="1:75" x14ac:dyDescent="0.25">
      <c r="A116" s="1" t="s">
        <v>197</v>
      </c>
      <c r="B116" s="1" t="s">
        <v>68</v>
      </c>
      <c r="C116" s="1" t="s">
        <v>73</v>
      </c>
      <c r="D116" s="1" t="s">
        <v>74</v>
      </c>
      <c r="F116" s="1">
        <v>1664.0625</v>
      </c>
      <c r="G116" s="1">
        <v>28.125</v>
      </c>
      <c r="H116" s="1">
        <v>130.859375</v>
      </c>
      <c r="I116" s="1">
        <v>299.21875</v>
      </c>
      <c r="J116" s="1">
        <v>168.359375</v>
      </c>
      <c r="L116" s="1">
        <v>25</v>
      </c>
      <c r="M116" s="1">
        <v>12.5</v>
      </c>
      <c r="N116" s="1">
        <v>12.5</v>
      </c>
      <c r="O116" s="1">
        <v>3.90625</v>
      </c>
      <c r="P116" s="1">
        <v>5.46875</v>
      </c>
      <c r="Q116" s="1">
        <v>3.515625</v>
      </c>
      <c r="R116" s="1">
        <v>114.84375</v>
      </c>
      <c r="S116" s="1">
        <v>99.21875</v>
      </c>
      <c r="T116" s="1">
        <v>16.015625000000007</v>
      </c>
      <c r="U116" s="1">
        <v>80.46875</v>
      </c>
      <c r="V116" s="1">
        <v>46.09375</v>
      </c>
      <c r="W116" s="1">
        <v>8.203125</v>
      </c>
      <c r="X116" s="1" t="s">
        <v>75</v>
      </c>
      <c r="Y116" s="1">
        <v>83.59375</v>
      </c>
      <c r="Z116" s="1">
        <v>19.53125</v>
      </c>
      <c r="AA116" s="1">
        <v>26.953125</v>
      </c>
      <c r="AB116" s="1">
        <v>1</v>
      </c>
      <c r="AC116" s="1" t="s">
        <v>76</v>
      </c>
      <c r="AD116" s="1" t="s">
        <v>77</v>
      </c>
      <c r="AE116" s="1" t="s">
        <v>78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894.53125</v>
      </c>
      <c r="AN116" s="1">
        <v>316.796875</v>
      </c>
      <c r="AO116" s="1">
        <v>281.25</v>
      </c>
      <c r="AP116" s="1" t="s">
        <v>79</v>
      </c>
      <c r="AQ116" s="1" t="e">
        <v>#VALUE!</v>
      </c>
      <c r="AR116" s="1" t="e">
        <v>#VALUE!</v>
      </c>
      <c r="AS116" s="1" t="e">
        <v>#VALUE!</v>
      </c>
      <c r="AT116" s="1" t="e">
        <v>#VALUE!</v>
      </c>
      <c r="AU116" s="1">
        <v>16</v>
      </c>
      <c r="AV116" s="1">
        <v>19.140625</v>
      </c>
      <c r="AW116" s="1">
        <v>14.84375</v>
      </c>
      <c r="AX116" s="1">
        <v>5.46875</v>
      </c>
      <c r="AY116" s="1">
        <v>3.515625</v>
      </c>
      <c r="AZ116" s="1">
        <v>11.328125</v>
      </c>
      <c r="BA116" s="1">
        <v>3.90625</v>
      </c>
      <c r="BB116" s="1">
        <f t="shared" si="26"/>
        <v>59.166666666666664</v>
      </c>
      <c r="BC116" s="1">
        <f t="shared" si="27"/>
        <v>12.716417910447761</v>
      </c>
      <c r="BD116" s="1">
        <f t="shared" si="28"/>
        <v>5.561357702349869</v>
      </c>
      <c r="BE116" s="1">
        <f t="shared" si="29"/>
        <v>19.906542056074766</v>
      </c>
      <c r="BF116" s="1">
        <f t="shared" si="30"/>
        <v>4.28</v>
      </c>
      <c r="BG116" s="1">
        <f t="shared" si="51"/>
        <v>0.32242990654205606</v>
      </c>
      <c r="BH116" s="1">
        <f t="shared" si="32"/>
        <v>34.375</v>
      </c>
      <c r="BI116" s="1">
        <f t="shared" si="33"/>
        <v>16.015625</v>
      </c>
      <c r="BJ116" s="1">
        <f t="shared" si="48"/>
        <v>2.2068965517241379</v>
      </c>
      <c r="BK116" s="1">
        <f t="shared" si="34"/>
        <v>1</v>
      </c>
      <c r="BL116" s="1">
        <f t="shared" si="50"/>
        <v>0.29166666666666669</v>
      </c>
      <c r="BM116" s="1" t="e">
        <f t="shared" si="35"/>
        <v>#DIV/0!</v>
      </c>
      <c r="BN116" s="1">
        <f t="shared" si="36"/>
        <v>53.755868544600936</v>
      </c>
      <c r="BO116" s="1">
        <f t="shared" si="37"/>
        <v>14.0625</v>
      </c>
      <c r="BP116" s="1">
        <f t="shared" si="38"/>
        <v>19.037558685446008</v>
      </c>
      <c r="BQ116" s="1">
        <f t="shared" si="43"/>
        <v>16.901408450704224</v>
      </c>
      <c r="BR116" s="1">
        <f t="shared" si="39"/>
        <v>0</v>
      </c>
      <c r="BS116" s="1">
        <f t="shared" si="40"/>
        <v>50</v>
      </c>
      <c r="BV116" s="1">
        <f t="shared" si="42"/>
        <v>0</v>
      </c>
      <c r="BW116" s="1">
        <f t="shared" si="42"/>
        <v>0</v>
      </c>
    </row>
    <row r="117" spans="1:75" x14ac:dyDescent="0.25">
      <c r="A117" s="1" t="s">
        <v>198</v>
      </c>
      <c r="B117" s="1" t="s">
        <v>68</v>
      </c>
      <c r="C117" s="1" t="s">
        <v>73</v>
      </c>
      <c r="D117" s="1" t="s">
        <v>74</v>
      </c>
      <c r="F117" s="1">
        <v>1804.6875</v>
      </c>
      <c r="G117" s="1">
        <v>28.90625</v>
      </c>
      <c r="H117" s="1">
        <v>110.9375</v>
      </c>
      <c r="I117" s="1">
        <v>242.1875</v>
      </c>
      <c r="J117" s="1">
        <v>131.25</v>
      </c>
      <c r="L117" s="1">
        <v>24.609375</v>
      </c>
      <c r="M117" s="1">
        <v>12.890625</v>
      </c>
      <c r="N117" s="1">
        <v>11.71875</v>
      </c>
      <c r="O117" s="1">
        <v>3.515625</v>
      </c>
      <c r="P117" s="1">
        <v>5.859375</v>
      </c>
      <c r="Q117" s="1">
        <v>3.125</v>
      </c>
      <c r="R117" s="1">
        <v>110.9375</v>
      </c>
      <c r="S117" s="1">
        <v>81.25</v>
      </c>
      <c r="T117" s="1">
        <v>0</v>
      </c>
      <c r="U117" s="1">
        <v>71.875</v>
      </c>
      <c r="V117" s="1">
        <v>37.5</v>
      </c>
      <c r="W117" s="1">
        <v>8.203125</v>
      </c>
      <c r="X117" s="1" t="s">
        <v>75</v>
      </c>
      <c r="Y117" s="1">
        <v>90.625</v>
      </c>
      <c r="Z117" s="1">
        <v>21.09375</v>
      </c>
      <c r="AA117" s="1">
        <v>27.34375</v>
      </c>
      <c r="AB117" s="1">
        <v>1</v>
      </c>
      <c r="AC117" s="1" t="s">
        <v>76</v>
      </c>
      <c r="AD117" s="1" t="s">
        <v>77</v>
      </c>
      <c r="AE117" s="1" t="s">
        <v>78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925.78125</v>
      </c>
      <c r="AN117" s="1">
        <v>430.859375</v>
      </c>
      <c r="AO117" s="1">
        <v>384.375</v>
      </c>
      <c r="AP117" s="1" t="s">
        <v>79</v>
      </c>
      <c r="AQ117" s="1">
        <v>17.578125</v>
      </c>
      <c r="AR117" s="1">
        <v>17.1875</v>
      </c>
      <c r="AS117" s="1">
        <v>19.140625</v>
      </c>
      <c r="AT117" s="1">
        <v>15.625</v>
      </c>
      <c r="AU117" s="1">
        <v>15</v>
      </c>
      <c r="AV117" s="1">
        <v>16.40625</v>
      </c>
      <c r="AW117" s="1">
        <v>13.671875</v>
      </c>
      <c r="AX117" s="1">
        <v>5.46875</v>
      </c>
      <c r="AY117" s="1">
        <v>3.515625</v>
      </c>
      <c r="AZ117" s="1">
        <v>10.9375</v>
      </c>
      <c r="BA117" s="1">
        <v>3.515625</v>
      </c>
      <c r="BB117" s="1">
        <f t="shared" si="26"/>
        <v>62.432432432432435</v>
      </c>
      <c r="BC117" s="1">
        <f t="shared" si="27"/>
        <v>16.267605633802816</v>
      </c>
      <c r="BD117" s="1">
        <f t="shared" si="28"/>
        <v>7.4516129032258061</v>
      </c>
      <c r="BE117" s="1">
        <f t="shared" si="29"/>
        <v>19.913793103448278</v>
      </c>
      <c r="BF117" s="1">
        <f t="shared" si="30"/>
        <v>4.2962962962962967</v>
      </c>
      <c r="BG117" s="1">
        <f t="shared" si="51"/>
        <v>0.30172413793103448</v>
      </c>
      <c r="BH117" s="1">
        <f t="shared" si="32"/>
        <v>39.0625</v>
      </c>
      <c r="BI117" s="1">
        <f t="shared" si="33"/>
        <v>0</v>
      </c>
      <c r="BJ117" s="1">
        <f t="shared" si="48"/>
        <v>2.25</v>
      </c>
      <c r="BK117" s="1">
        <f t="shared" si="34"/>
        <v>1.1000000000000001</v>
      </c>
      <c r="BL117" s="1">
        <f t="shared" si="50"/>
        <v>0.28378378378378377</v>
      </c>
      <c r="BM117" s="1" t="e">
        <f t="shared" si="35"/>
        <v>#DIV/0!</v>
      </c>
      <c r="BN117" s="1">
        <f t="shared" si="36"/>
        <v>51.298701298701296</v>
      </c>
      <c r="BO117" s="1">
        <f t="shared" si="37"/>
        <v>12.698412698412698</v>
      </c>
      <c r="BP117" s="1">
        <f t="shared" si="38"/>
        <v>23.874458874458874</v>
      </c>
      <c r="BQ117" s="1">
        <f t="shared" si="43"/>
        <v>21.298701298701296</v>
      </c>
      <c r="BR117" s="1">
        <f t="shared" si="39"/>
        <v>0</v>
      </c>
      <c r="BS117" s="1">
        <f t="shared" si="40"/>
        <v>52.380952380952387</v>
      </c>
      <c r="BT117" s="1">
        <f t="shared" si="41"/>
        <v>-1.5625</v>
      </c>
      <c r="BU117" s="1">
        <f t="shared" si="41"/>
        <v>1.5625</v>
      </c>
      <c r="BV117" s="1">
        <f t="shared" si="42"/>
        <v>1</v>
      </c>
      <c r="BW117" s="1">
        <f t="shared" si="42"/>
        <v>0</v>
      </c>
    </row>
    <row r="118" spans="1:75" x14ac:dyDescent="0.25">
      <c r="A118" s="1" t="s">
        <v>199</v>
      </c>
      <c r="B118" s="1" t="s">
        <v>68</v>
      </c>
      <c r="C118" s="1" t="s">
        <v>73</v>
      </c>
      <c r="D118" s="1" t="s">
        <v>74</v>
      </c>
      <c r="F118" s="1">
        <v>1609.375</v>
      </c>
      <c r="G118" s="1">
        <v>24.609375</v>
      </c>
      <c r="H118" s="1">
        <v>126.17187499999999</v>
      </c>
      <c r="I118" s="1">
        <v>301.171875</v>
      </c>
      <c r="J118" s="1">
        <v>175</v>
      </c>
      <c r="L118" s="1">
        <v>23.4375</v>
      </c>
      <c r="M118" s="1">
        <v>11.71875</v>
      </c>
      <c r="N118" s="1">
        <v>11.71875</v>
      </c>
      <c r="O118" s="1">
        <v>3.125</v>
      </c>
      <c r="P118" s="1">
        <v>6.25</v>
      </c>
      <c r="Q118" s="1">
        <v>3.125</v>
      </c>
      <c r="R118" s="1">
        <v>115.625</v>
      </c>
      <c r="S118" s="1">
        <v>89.84375</v>
      </c>
      <c r="T118" s="1">
        <v>10.546874999999984</v>
      </c>
      <c r="U118" s="1">
        <v>73.4375</v>
      </c>
      <c r="V118" s="1">
        <v>40.625</v>
      </c>
      <c r="W118" s="1">
        <v>8.203125</v>
      </c>
      <c r="X118" s="1" t="s">
        <v>75</v>
      </c>
      <c r="Y118" s="1">
        <v>78.90625</v>
      </c>
      <c r="Z118" s="1">
        <v>18.359375</v>
      </c>
      <c r="AA118" s="1">
        <v>26.171875</v>
      </c>
      <c r="AB118" s="1">
        <v>1</v>
      </c>
      <c r="AC118" s="1" t="s">
        <v>76</v>
      </c>
      <c r="AD118" s="1" t="s">
        <v>77</v>
      </c>
      <c r="AE118" s="1" t="s">
        <v>78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757.8125</v>
      </c>
      <c r="AN118" s="1">
        <v>362.109375</v>
      </c>
      <c r="AO118" s="1">
        <v>365.625</v>
      </c>
      <c r="AP118" s="1" t="s">
        <v>79</v>
      </c>
      <c r="AQ118" s="1">
        <v>15.625</v>
      </c>
      <c r="AR118" s="1">
        <v>15.625</v>
      </c>
      <c r="AS118" s="1">
        <v>21.875</v>
      </c>
      <c r="AT118" s="1">
        <v>14.84375</v>
      </c>
      <c r="AU118" s="1">
        <v>14</v>
      </c>
      <c r="AV118" s="1">
        <v>16.015625</v>
      </c>
      <c r="AW118" s="1">
        <v>12.5</v>
      </c>
      <c r="AX118" s="1">
        <v>5.078125</v>
      </c>
      <c r="AY118" s="1">
        <v>3.515625</v>
      </c>
      <c r="AZ118" s="1">
        <v>11.328125</v>
      </c>
      <c r="BA118" s="1">
        <v>3.90625</v>
      </c>
      <c r="BB118" s="1">
        <f t="shared" si="26"/>
        <v>65.396825396825392</v>
      </c>
      <c r="BC118" s="1">
        <f t="shared" si="27"/>
        <v>12.755417956656348</v>
      </c>
      <c r="BD118" s="1">
        <f t="shared" si="28"/>
        <v>5.3437094682230866</v>
      </c>
      <c r="BE118" s="1">
        <f t="shared" si="29"/>
        <v>20.396039603960396</v>
      </c>
      <c r="BF118" s="1">
        <f t="shared" si="30"/>
        <v>4.2978723404255321</v>
      </c>
      <c r="BG118" s="1">
        <f t="shared" si="51"/>
        <v>0.3316831683168317</v>
      </c>
      <c r="BH118" s="1">
        <f t="shared" si="32"/>
        <v>42.1875</v>
      </c>
      <c r="BI118" s="1">
        <f t="shared" si="33"/>
        <v>10.546874999999986</v>
      </c>
      <c r="BJ118" s="1">
        <f t="shared" si="48"/>
        <v>2.0689655172413794</v>
      </c>
      <c r="BK118" s="1">
        <f t="shared" si="34"/>
        <v>1</v>
      </c>
      <c r="BL118" s="1">
        <f t="shared" si="50"/>
        <v>0.33333333333333331</v>
      </c>
      <c r="BM118" s="1" t="e">
        <f t="shared" si="35"/>
        <v>#DIV/0!</v>
      </c>
      <c r="BN118" s="1">
        <f t="shared" si="36"/>
        <v>47.087378640776699</v>
      </c>
      <c r="BO118" s="1">
        <f t="shared" si="37"/>
        <v>13.333333333333334</v>
      </c>
      <c r="BP118" s="1">
        <f t="shared" si="38"/>
        <v>22.5</v>
      </c>
      <c r="BQ118" s="1">
        <f t="shared" si="43"/>
        <v>22.718446601941746</v>
      </c>
      <c r="BR118" s="1">
        <f t="shared" si="39"/>
        <v>0</v>
      </c>
      <c r="BS118" s="1">
        <f t="shared" si="40"/>
        <v>50</v>
      </c>
      <c r="BT118" s="1">
        <f t="shared" si="41"/>
        <v>-6.25</v>
      </c>
      <c r="BU118" s="1">
        <f t="shared" si="41"/>
        <v>0.78125</v>
      </c>
      <c r="BV118" s="1">
        <f t="shared" si="42"/>
        <v>1</v>
      </c>
      <c r="BW118" s="1">
        <f t="shared" si="42"/>
        <v>0</v>
      </c>
    </row>
    <row r="119" spans="1:75" x14ac:dyDescent="0.25">
      <c r="A119" s="1" t="s">
        <v>200</v>
      </c>
      <c r="B119" s="1" t="s">
        <v>72</v>
      </c>
      <c r="C119" s="1" t="s">
        <v>73</v>
      </c>
      <c r="D119" s="1" t="s">
        <v>74</v>
      </c>
      <c r="F119" s="1">
        <v>1613.28125</v>
      </c>
      <c r="G119" s="1">
        <v>31.25</v>
      </c>
      <c r="H119" s="1">
        <v>133.59375</v>
      </c>
      <c r="I119" s="1">
        <v>278.90625</v>
      </c>
      <c r="J119" s="1">
        <v>145.3125</v>
      </c>
      <c r="L119" s="1">
        <v>22.265625</v>
      </c>
      <c r="M119" s="1">
        <v>10.9375</v>
      </c>
      <c r="N119" s="1">
        <v>11.328125000000002</v>
      </c>
      <c r="O119" s="1">
        <v>3.125</v>
      </c>
      <c r="P119" s="1">
        <v>5.859375</v>
      </c>
      <c r="Q119" s="1">
        <v>3.515625</v>
      </c>
      <c r="R119" s="1">
        <v>112.890625</v>
      </c>
      <c r="S119" s="1">
        <v>93.75</v>
      </c>
      <c r="T119" s="1">
        <v>20.703125000000018</v>
      </c>
      <c r="U119" s="1">
        <v>78.125</v>
      </c>
      <c r="V119" s="1">
        <v>46.875</v>
      </c>
      <c r="W119" s="1">
        <v>8.59375</v>
      </c>
      <c r="X119" s="1" t="s">
        <v>75</v>
      </c>
      <c r="Y119" s="1">
        <v>79.296875</v>
      </c>
      <c r="Z119" s="1">
        <v>18.359375</v>
      </c>
      <c r="AA119" s="1">
        <v>25</v>
      </c>
      <c r="AB119" s="1">
        <v>1</v>
      </c>
      <c r="AC119" s="1" t="s">
        <v>76</v>
      </c>
      <c r="AD119" s="1" t="s">
        <v>77</v>
      </c>
      <c r="AE119" s="1" t="s">
        <v>78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859.375</v>
      </c>
      <c r="AN119" s="1">
        <v>404.6875</v>
      </c>
      <c r="AO119" s="1">
        <v>330.078125</v>
      </c>
      <c r="AP119" s="1" t="s">
        <v>79</v>
      </c>
      <c r="AQ119" s="1">
        <v>18.75</v>
      </c>
      <c r="AR119" s="1">
        <v>18.75</v>
      </c>
      <c r="AS119" s="1">
        <v>20.3125</v>
      </c>
      <c r="AT119" s="1">
        <v>17.578125</v>
      </c>
      <c r="AU119" s="1">
        <v>12</v>
      </c>
      <c r="AV119" s="1">
        <v>18.359375</v>
      </c>
      <c r="AW119" s="1">
        <v>12.5</v>
      </c>
      <c r="AX119" s="1">
        <v>5.46875</v>
      </c>
      <c r="AY119" s="1">
        <v>3.125</v>
      </c>
      <c r="AZ119" s="1">
        <v>10.15625</v>
      </c>
      <c r="BA119" s="1">
        <v>3.515625</v>
      </c>
      <c r="BB119" s="1">
        <f t="shared" si="26"/>
        <v>51.625</v>
      </c>
      <c r="BC119" s="1">
        <f t="shared" si="27"/>
        <v>12.076023391812866</v>
      </c>
      <c r="BD119" s="1">
        <f t="shared" si="28"/>
        <v>5.784313725490196</v>
      </c>
      <c r="BE119" s="1">
        <f t="shared" si="29"/>
        <v>20.344827586206897</v>
      </c>
      <c r="BF119" s="1">
        <f t="shared" si="30"/>
        <v>4.3191489361702127</v>
      </c>
      <c r="BG119" s="1">
        <f t="shared" si="51"/>
        <v>0.31527093596059114</v>
      </c>
      <c r="BH119" s="1">
        <f t="shared" si="32"/>
        <v>34.765625</v>
      </c>
      <c r="BI119" s="1">
        <f t="shared" si="33"/>
        <v>20.703125</v>
      </c>
      <c r="BJ119" s="1">
        <f t="shared" si="48"/>
        <v>2.1923076923076925</v>
      </c>
      <c r="BK119" s="1">
        <f t="shared" si="34"/>
        <v>0.96551724137931016</v>
      </c>
      <c r="BL119" s="1">
        <f t="shared" si="50"/>
        <v>0.27500000000000002</v>
      </c>
      <c r="BM119" s="1" t="e">
        <f t="shared" si="35"/>
        <v>#DIV/0!</v>
      </c>
      <c r="BN119" s="1">
        <f t="shared" si="36"/>
        <v>53.268765133171911</v>
      </c>
      <c r="BO119" s="1">
        <f t="shared" si="37"/>
        <v>15.789473684210526</v>
      </c>
      <c r="BP119" s="1">
        <f t="shared" si="38"/>
        <v>25.084745762711862</v>
      </c>
      <c r="BQ119" s="1">
        <f t="shared" si="43"/>
        <v>20.46004842615012</v>
      </c>
      <c r="BR119" s="1">
        <f t="shared" si="39"/>
        <v>0</v>
      </c>
      <c r="BS119" s="1">
        <f t="shared" si="40"/>
        <v>49.122807017543856</v>
      </c>
      <c r="BT119" s="1">
        <f t="shared" si="41"/>
        <v>-1.5625</v>
      </c>
      <c r="BU119" s="1">
        <f t="shared" si="41"/>
        <v>1.171875</v>
      </c>
      <c r="BV119" s="1">
        <f t="shared" si="42"/>
        <v>1</v>
      </c>
      <c r="BW119" s="1">
        <f t="shared" si="42"/>
        <v>0</v>
      </c>
    </row>
    <row r="120" spans="1:75" x14ac:dyDescent="0.25">
      <c r="A120" s="1" t="s">
        <v>201</v>
      </c>
      <c r="B120" s="1" t="s">
        <v>68</v>
      </c>
      <c r="C120" s="1" t="s">
        <v>91</v>
      </c>
      <c r="D120" s="1" t="s">
        <v>74</v>
      </c>
      <c r="F120" s="1">
        <v>1829.28</v>
      </c>
      <c r="G120" s="1">
        <v>30.135000000000002</v>
      </c>
      <c r="H120" s="1">
        <v>142.065</v>
      </c>
      <c r="I120" s="1">
        <v>312.54300000000001</v>
      </c>
      <c r="J120" s="1">
        <v>170.47800000000001</v>
      </c>
      <c r="L120" s="1">
        <v>22.96</v>
      </c>
      <c r="M120" s="1">
        <v>11.766999999999999</v>
      </c>
      <c r="N120" s="1">
        <v>11.193000000000001</v>
      </c>
      <c r="O120" s="1">
        <v>3.1570000000000005</v>
      </c>
      <c r="P120" s="1">
        <v>5.74</v>
      </c>
      <c r="Q120" s="1">
        <v>2.87</v>
      </c>
      <c r="R120" s="1">
        <v>127.14099999999999</v>
      </c>
      <c r="S120" s="1">
        <v>90.405000000000001</v>
      </c>
      <c r="T120" s="1">
        <v>14.924000000000008</v>
      </c>
      <c r="U120" s="1">
        <v>80.933999999999997</v>
      </c>
      <c r="V120" s="1">
        <v>47.929000000000002</v>
      </c>
      <c r="W120" s="1">
        <v>9.1840000000000011</v>
      </c>
      <c r="X120" s="1" t="s">
        <v>75</v>
      </c>
      <c r="Y120" s="1">
        <v>83.23</v>
      </c>
      <c r="Z120" s="1">
        <v>19.229000000000003</v>
      </c>
      <c r="AA120" s="1">
        <v>28.700000000000003</v>
      </c>
      <c r="AB120" s="1">
        <v>1</v>
      </c>
      <c r="AC120" s="1" t="s">
        <v>76</v>
      </c>
      <c r="AD120" s="1" t="s">
        <v>77</v>
      </c>
      <c r="AE120" s="1" t="s">
        <v>78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988.64</v>
      </c>
      <c r="AN120" s="1">
        <v>397.495</v>
      </c>
      <c r="AO120" s="1">
        <v>397.495</v>
      </c>
      <c r="AP120" s="1" t="s">
        <v>79</v>
      </c>
      <c r="AQ120" s="1">
        <v>20.09</v>
      </c>
      <c r="AR120" s="1">
        <v>17.22</v>
      </c>
      <c r="AS120" s="1">
        <v>23.821000000000002</v>
      </c>
      <c r="AT120" s="1">
        <v>16.646000000000001</v>
      </c>
      <c r="AU120" s="1">
        <v>19</v>
      </c>
      <c r="AV120" s="1">
        <v>17.22</v>
      </c>
      <c r="AW120" s="1">
        <v>13.202</v>
      </c>
      <c r="AX120" s="1">
        <v>5.74</v>
      </c>
      <c r="AY120" s="1">
        <v>3.7310000000000003</v>
      </c>
      <c r="AZ120" s="1">
        <v>10.906000000000001</v>
      </c>
      <c r="BA120" s="1">
        <v>3.444</v>
      </c>
      <c r="BB120" s="1">
        <f t="shared" si="26"/>
        <v>60.702837232453952</v>
      </c>
      <c r="BC120" s="1">
        <f t="shared" si="27"/>
        <v>12.87635941294478</v>
      </c>
      <c r="BD120" s="1">
        <f t="shared" si="28"/>
        <v>5.8528906422476261</v>
      </c>
      <c r="BE120" s="1">
        <f t="shared" si="29"/>
        <v>21.978613480716085</v>
      </c>
      <c r="BF120" s="1">
        <f t="shared" si="30"/>
        <v>4.3283582089552235</v>
      </c>
      <c r="BG120" s="1">
        <f t="shared" si="51"/>
        <v>0.34482758620689657</v>
      </c>
      <c r="BH120" s="1">
        <f t="shared" si="32"/>
        <v>46.206999999999994</v>
      </c>
      <c r="BI120" s="1">
        <f t="shared" si="33"/>
        <v>14.924000000000007</v>
      </c>
      <c r="BJ120" s="1">
        <f t="shared" si="48"/>
        <v>2.1052631578947367</v>
      </c>
      <c r="BK120" s="1">
        <f t="shared" si="34"/>
        <v>1.0512820512820511</v>
      </c>
      <c r="BL120" s="1">
        <f t="shared" si="50"/>
        <v>0.30476190476190479</v>
      </c>
      <c r="BM120" s="1" t="e">
        <f t="shared" si="35"/>
        <v>#DIV/0!</v>
      </c>
      <c r="BN120" s="1">
        <f t="shared" si="36"/>
        <v>54.045307443365701</v>
      </c>
      <c r="BO120" s="1">
        <f t="shared" si="37"/>
        <v>12.5</v>
      </c>
      <c r="BP120" s="1">
        <f t="shared" si="38"/>
        <v>21.729587597306043</v>
      </c>
      <c r="BQ120" s="1">
        <f t="shared" si="43"/>
        <v>21.729587597306043</v>
      </c>
      <c r="BR120" s="1">
        <f t="shared" si="39"/>
        <v>0</v>
      </c>
      <c r="BS120" s="1">
        <f t="shared" si="40"/>
        <v>51.249999999999993</v>
      </c>
      <c r="BT120" s="1">
        <f t="shared" si="41"/>
        <v>-3.7310000000000016</v>
      </c>
      <c r="BU120" s="1">
        <f t="shared" si="41"/>
        <v>0.57399999999999807</v>
      </c>
      <c r="BV120" s="1">
        <f t="shared" si="42"/>
        <v>1</v>
      </c>
      <c r="BW120" s="1">
        <f t="shared" si="42"/>
        <v>0</v>
      </c>
    </row>
    <row r="121" spans="1:75" x14ac:dyDescent="0.25">
      <c r="A121" s="1" t="s">
        <v>202</v>
      </c>
      <c r="B121" s="1" t="s">
        <v>68</v>
      </c>
      <c r="C121" s="1" t="s">
        <v>91</v>
      </c>
      <c r="D121" s="1" t="s">
        <v>74</v>
      </c>
      <c r="F121" s="1">
        <v>1523.4375</v>
      </c>
      <c r="G121" s="1">
        <v>23.4375</v>
      </c>
      <c r="H121" s="1">
        <v>126.17187499999999</v>
      </c>
      <c r="I121" s="1">
        <v>284.765625</v>
      </c>
      <c r="J121" s="1">
        <v>158.59375</v>
      </c>
      <c r="L121" s="1">
        <v>24.21875</v>
      </c>
      <c r="M121" s="1">
        <v>12.109375</v>
      </c>
      <c r="N121" s="1">
        <v>12.109375</v>
      </c>
      <c r="O121" s="1">
        <v>3.90625</v>
      </c>
      <c r="P121" s="1">
        <v>5.46875</v>
      </c>
      <c r="Q121" s="1">
        <v>3.515625</v>
      </c>
      <c r="R121" s="1">
        <v>94.53125</v>
      </c>
      <c r="S121" s="1">
        <v>89.84375</v>
      </c>
      <c r="T121" s="1">
        <v>31.640624999999993</v>
      </c>
      <c r="U121" s="1">
        <v>76.171875</v>
      </c>
      <c r="V121" s="1">
        <v>41.015625</v>
      </c>
      <c r="W121" s="1">
        <v>6.25</v>
      </c>
      <c r="X121" s="1" t="s">
        <v>75</v>
      </c>
      <c r="Y121" s="1">
        <v>71.484375</v>
      </c>
      <c r="Z121" s="1">
        <v>16.40625</v>
      </c>
      <c r="AA121" s="1">
        <v>25.78125</v>
      </c>
      <c r="AB121" s="1">
        <v>1</v>
      </c>
      <c r="AC121" s="1" t="s">
        <v>76</v>
      </c>
      <c r="AD121" s="1" t="s">
        <v>77</v>
      </c>
      <c r="AE121" s="1" t="s">
        <v>78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820.3125</v>
      </c>
      <c r="AN121" s="1">
        <v>389.84375</v>
      </c>
      <c r="AO121" s="1">
        <v>343.75</v>
      </c>
      <c r="AP121" s="1" t="s">
        <v>79</v>
      </c>
      <c r="AQ121" s="1">
        <v>21.09375</v>
      </c>
      <c r="AR121" s="1">
        <v>12.890625</v>
      </c>
      <c r="AS121" s="1">
        <v>19.140625</v>
      </c>
      <c r="AT121" s="1">
        <v>10.9375</v>
      </c>
      <c r="AU121" s="1">
        <v>12</v>
      </c>
      <c r="AV121" s="1">
        <v>17.96875</v>
      </c>
      <c r="AW121" s="1">
        <v>14.0625</v>
      </c>
      <c r="AX121" s="1">
        <v>5.859375</v>
      </c>
      <c r="AY121" s="1">
        <v>3.90625</v>
      </c>
      <c r="AZ121" s="1">
        <v>11.328125</v>
      </c>
      <c r="BA121" s="1">
        <v>4.296875</v>
      </c>
      <c r="BB121" s="1">
        <f t="shared" si="26"/>
        <v>65</v>
      </c>
      <c r="BC121" s="1">
        <f t="shared" si="27"/>
        <v>12.074303405572756</v>
      </c>
      <c r="BD121" s="1">
        <f t="shared" si="28"/>
        <v>5.3497942386831276</v>
      </c>
      <c r="BE121" s="1">
        <f t="shared" si="29"/>
        <v>21.311475409836067</v>
      </c>
      <c r="BF121" s="1">
        <f t="shared" si="30"/>
        <v>4.3571428571428568</v>
      </c>
      <c r="BG121" s="1">
        <f t="shared" si="51"/>
        <v>0.36065573770491804</v>
      </c>
      <c r="BH121" s="1">
        <f t="shared" si="32"/>
        <v>18.359375</v>
      </c>
      <c r="BI121" s="1">
        <f t="shared" si="33"/>
        <v>31.640624999999986</v>
      </c>
      <c r="BJ121" s="1">
        <f t="shared" si="48"/>
        <v>2.1379310344827585</v>
      </c>
      <c r="BK121" s="1">
        <f t="shared" si="34"/>
        <v>1</v>
      </c>
      <c r="BL121" s="1">
        <f t="shared" si="50"/>
        <v>0.26666666666666666</v>
      </c>
      <c r="BM121" s="1" t="e">
        <f t="shared" si="35"/>
        <v>#DIV/0!</v>
      </c>
      <c r="BN121" s="1">
        <f t="shared" si="36"/>
        <v>53.846153846153847</v>
      </c>
      <c r="BO121" s="1">
        <f t="shared" si="37"/>
        <v>14.516129032258066</v>
      </c>
      <c r="BP121" s="1">
        <f t="shared" si="38"/>
        <v>25.589743589743591</v>
      </c>
      <c r="BQ121" s="1">
        <f t="shared" si="43"/>
        <v>22.564102564102566</v>
      </c>
      <c r="BR121" s="1">
        <f t="shared" si="39"/>
        <v>0</v>
      </c>
      <c r="BS121" s="1">
        <f t="shared" si="40"/>
        <v>50</v>
      </c>
      <c r="BT121" s="1">
        <f t="shared" si="41"/>
        <v>1.953125</v>
      </c>
      <c r="BU121" s="1">
        <f t="shared" si="41"/>
        <v>1.953125</v>
      </c>
      <c r="BV121" s="1">
        <f t="shared" si="42"/>
        <v>0</v>
      </c>
      <c r="BW121" s="1">
        <f t="shared" si="42"/>
        <v>0</v>
      </c>
    </row>
    <row r="122" spans="1:75" x14ac:dyDescent="0.25">
      <c r="A122" s="1" t="s">
        <v>203</v>
      </c>
      <c r="B122" s="1" t="s">
        <v>68</v>
      </c>
      <c r="C122" s="1" t="s">
        <v>73</v>
      </c>
      <c r="D122" s="1" t="s">
        <v>74</v>
      </c>
      <c r="F122" s="1">
        <v>1847.04</v>
      </c>
      <c r="G122" s="1">
        <v>30.996000000000002</v>
      </c>
      <c r="H122" s="1">
        <v>121.11400000000002</v>
      </c>
      <c r="I122" s="1">
        <v>295.32300000000004</v>
      </c>
      <c r="J122" s="1">
        <v>174.209</v>
      </c>
      <c r="L122" s="1">
        <v>22.96</v>
      </c>
      <c r="M122" s="1">
        <v>10.906000000000001</v>
      </c>
      <c r="N122" s="1">
        <v>12.054</v>
      </c>
      <c r="O122" s="1">
        <v>3.1570000000000005</v>
      </c>
      <c r="P122" s="1">
        <v>5.74</v>
      </c>
      <c r="Q122" s="1">
        <v>3.1570000000000005</v>
      </c>
      <c r="R122" s="1">
        <v>132.30700000000002</v>
      </c>
      <c r="S122" s="1">
        <v>89.543999999999997</v>
      </c>
      <c r="T122" s="1">
        <v>-11.192999999999996</v>
      </c>
      <c r="U122" s="1">
        <v>76.342000000000013</v>
      </c>
      <c r="V122" s="1">
        <v>43.050000000000004</v>
      </c>
      <c r="W122" s="1">
        <v>9.1840000000000011</v>
      </c>
      <c r="X122" s="1" t="s">
        <v>75</v>
      </c>
      <c r="Y122" s="1">
        <v>99.015000000000001</v>
      </c>
      <c r="Z122" s="1">
        <v>22.673000000000002</v>
      </c>
      <c r="AA122" s="1">
        <v>36.161999999999999</v>
      </c>
      <c r="AB122" s="1">
        <v>1</v>
      </c>
      <c r="AC122" s="1" t="s">
        <v>76</v>
      </c>
      <c r="AD122" s="1" t="s">
        <v>77</v>
      </c>
      <c r="AE122" s="1" t="s">
        <v>78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976.80000000000007</v>
      </c>
      <c r="AN122" s="1">
        <v>423.899</v>
      </c>
      <c r="AO122" s="1">
        <v>393.76400000000001</v>
      </c>
      <c r="AP122" s="1" t="s">
        <v>79</v>
      </c>
      <c r="AQ122" s="1">
        <v>30.422000000000001</v>
      </c>
      <c r="AR122" s="1">
        <v>16.646000000000001</v>
      </c>
      <c r="AS122" s="1">
        <v>33.866000000000007</v>
      </c>
      <c r="AT122" s="1">
        <v>16.646000000000001</v>
      </c>
      <c r="AU122" s="1">
        <v>17</v>
      </c>
      <c r="AV122" s="1">
        <v>18.368000000000002</v>
      </c>
      <c r="AW122" s="1">
        <v>14.350000000000001</v>
      </c>
      <c r="AX122" s="1">
        <v>5.74</v>
      </c>
      <c r="AY122" s="1">
        <v>2.87</v>
      </c>
      <c r="AZ122" s="1">
        <v>10.332000000000001</v>
      </c>
      <c r="BA122" s="1">
        <v>3.1570000000000005</v>
      </c>
      <c r="BB122" s="1">
        <f t="shared" si="26"/>
        <v>59.589624467673239</v>
      </c>
      <c r="BC122" s="1">
        <f t="shared" si="27"/>
        <v>15.250425219214952</v>
      </c>
      <c r="BD122" s="1">
        <f t="shared" si="28"/>
        <v>6.254304608852002</v>
      </c>
      <c r="BE122" s="1">
        <f t="shared" si="29"/>
        <v>18.65414331161945</v>
      </c>
      <c r="BF122" s="1">
        <f t="shared" si="30"/>
        <v>4.367088607594936</v>
      </c>
      <c r="BG122" s="1">
        <f t="shared" si="51"/>
        <v>0.36521739130434783</v>
      </c>
      <c r="BH122" s="1">
        <f t="shared" si="32"/>
        <v>55.965000000000003</v>
      </c>
      <c r="BI122" s="1">
        <f t="shared" si="33"/>
        <v>-11.192999999999998</v>
      </c>
      <c r="BJ122" s="1">
        <f t="shared" si="48"/>
        <v>2.2222222222222223</v>
      </c>
      <c r="BK122" s="1">
        <f t="shared" si="34"/>
        <v>0.90476190476190477</v>
      </c>
      <c r="BL122" s="1">
        <f t="shared" si="50"/>
        <v>0.29629629629629634</v>
      </c>
      <c r="BM122" s="1" t="e">
        <f t="shared" si="35"/>
        <v>#DIV/0!</v>
      </c>
      <c r="BN122" s="1">
        <f t="shared" si="36"/>
        <v>52.884615384615387</v>
      </c>
      <c r="BO122" s="1">
        <f t="shared" si="37"/>
        <v>13.750000000000002</v>
      </c>
      <c r="BP122" s="1">
        <f t="shared" si="38"/>
        <v>22.950179747054747</v>
      </c>
      <c r="BQ122" s="1">
        <f t="shared" si="43"/>
        <v>21.31865038115038</v>
      </c>
      <c r="BR122" s="1">
        <f t="shared" si="39"/>
        <v>0</v>
      </c>
      <c r="BS122" s="1">
        <f t="shared" si="40"/>
        <v>47.5</v>
      </c>
      <c r="BT122" s="1">
        <f t="shared" si="41"/>
        <v>-3.4440000000000062</v>
      </c>
      <c r="BU122" s="1">
        <f t="shared" si="41"/>
        <v>0</v>
      </c>
      <c r="BV122" s="1">
        <f t="shared" si="42"/>
        <v>1</v>
      </c>
      <c r="BW122" s="1">
        <f t="shared" si="42"/>
        <v>0</v>
      </c>
    </row>
    <row r="123" spans="1:75" x14ac:dyDescent="0.25">
      <c r="A123" s="1" t="s">
        <v>204</v>
      </c>
      <c r="B123" s="1" t="s">
        <v>68</v>
      </c>
      <c r="C123" s="1" t="s">
        <v>91</v>
      </c>
      <c r="D123" s="1" t="s">
        <v>74</v>
      </c>
      <c r="F123" s="1">
        <v>1628.90625</v>
      </c>
      <c r="G123" s="1">
        <v>29.296875</v>
      </c>
      <c r="H123" s="1">
        <v>137.890625</v>
      </c>
      <c r="I123" s="1">
        <v>262.109375</v>
      </c>
      <c r="J123" s="1">
        <v>124.21875</v>
      </c>
      <c r="L123" s="1">
        <v>23.4375</v>
      </c>
      <c r="M123" s="1">
        <v>12.109375</v>
      </c>
      <c r="N123" s="1">
        <v>11.328125</v>
      </c>
      <c r="O123" s="1">
        <v>3.125</v>
      </c>
      <c r="P123" s="1">
        <v>6.25</v>
      </c>
      <c r="Q123" s="1">
        <v>3.125</v>
      </c>
      <c r="R123" s="1">
        <v>112.5</v>
      </c>
      <c r="S123" s="1">
        <v>82.8125</v>
      </c>
      <c r="T123" s="1">
        <v>25.390624999999986</v>
      </c>
      <c r="U123" s="1">
        <v>73.828125</v>
      </c>
      <c r="V123" s="1">
        <v>41.40625</v>
      </c>
      <c r="W123" s="1">
        <v>7.8125</v>
      </c>
      <c r="X123" s="1" t="s">
        <v>75</v>
      </c>
      <c r="Y123" s="1">
        <v>77.34375</v>
      </c>
      <c r="Z123" s="1">
        <v>17.578125</v>
      </c>
      <c r="AA123" s="1">
        <v>33.203125</v>
      </c>
      <c r="AB123" s="1">
        <v>1</v>
      </c>
      <c r="AC123" s="1" t="s">
        <v>76</v>
      </c>
      <c r="AD123" s="1" t="s">
        <v>77</v>
      </c>
      <c r="AE123" s="1" t="s">
        <v>78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878.90625</v>
      </c>
      <c r="AN123" s="1">
        <v>273.828125</v>
      </c>
      <c r="AO123" s="1">
        <v>315.234375</v>
      </c>
      <c r="AP123" s="1" t="s">
        <v>79</v>
      </c>
      <c r="AQ123" s="1">
        <v>25</v>
      </c>
      <c r="AR123" s="1">
        <v>14.84375</v>
      </c>
      <c r="AS123" s="1">
        <v>25.78125</v>
      </c>
      <c r="AT123" s="1">
        <v>14.0625</v>
      </c>
      <c r="AU123" s="1">
        <v>14</v>
      </c>
      <c r="AV123" s="1">
        <v>18.75</v>
      </c>
      <c r="AW123" s="1">
        <v>14.453125</v>
      </c>
      <c r="AX123" s="1">
        <v>5.859375</v>
      </c>
      <c r="AY123" s="1">
        <v>4.6875</v>
      </c>
      <c r="AZ123" s="1">
        <v>11.71875</v>
      </c>
      <c r="BA123" s="1">
        <v>4.6875</v>
      </c>
      <c r="BB123" s="1">
        <f t="shared" si="26"/>
        <v>55.6</v>
      </c>
      <c r="BC123" s="1">
        <f t="shared" si="27"/>
        <v>11.813031161473088</v>
      </c>
      <c r="BD123" s="1">
        <f t="shared" si="28"/>
        <v>6.2146050670640838</v>
      </c>
      <c r="BE123" s="1">
        <f t="shared" si="29"/>
        <v>21.060606060606062</v>
      </c>
      <c r="BF123" s="1">
        <f t="shared" si="30"/>
        <v>4.4000000000000004</v>
      </c>
      <c r="BG123" s="1">
        <f t="shared" si="51"/>
        <v>0.42929292929292928</v>
      </c>
      <c r="BH123" s="1">
        <f t="shared" si="32"/>
        <v>38.671875</v>
      </c>
      <c r="BI123" s="1">
        <f t="shared" si="33"/>
        <v>25.390625</v>
      </c>
      <c r="BJ123" s="1">
        <f t="shared" si="48"/>
        <v>2</v>
      </c>
      <c r="BK123" s="1">
        <f t="shared" si="34"/>
        <v>1.0689655172413792</v>
      </c>
      <c r="BL123" s="1">
        <f t="shared" si="50"/>
        <v>0.26666666666666666</v>
      </c>
      <c r="BM123" s="1" t="e">
        <f t="shared" si="35"/>
        <v>#DIV/0!</v>
      </c>
      <c r="BN123" s="1">
        <f t="shared" si="36"/>
        <v>53.956834532374096</v>
      </c>
      <c r="BO123" s="1">
        <f t="shared" si="37"/>
        <v>13.333333333333334</v>
      </c>
      <c r="BP123" s="1">
        <f t="shared" si="38"/>
        <v>16.810551558752998</v>
      </c>
      <c r="BQ123" s="1">
        <f t="shared" si="43"/>
        <v>19.352517985611513</v>
      </c>
      <c r="BR123" s="1">
        <f t="shared" si="39"/>
        <v>0</v>
      </c>
      <c r="BS123" s="1">
        <f t="shared" si="40"/>
        <v>51.666666666666671</v>
      </c>
      <c r="BT123" s="1">
        <f t="shared" si="41"/>
        <v>-0.78125</v>
      </c>
      <c r="BU123" s="1">
        <f t="shared" si="41"/>
        <v>0.78125</v>
      </c>
      <c r="BV123" s="1">
        <f t="shared" si="42"/>
        <v>1</v>
      </c>
      <c r="BW123" s="1">
        <f t="shared" si="42"/>
        <v>0</v>
      </c>
    </row>
    <row r="124" spans="1:75" x14ac:dyDescent="0.25">
      <c r="A124" s="1" t="s">
        <v>205</v>
      </c>
      <c r="B124" s="1" t="s">
        <v>72</v>
      </c>
      <c r="C124" s="1" t="s">
        <v>91</v>
      </c>
      <c r="D124" s="1" t="s">
        <v>74</v>
      </c>
      <c r="F124" s="1">
        <v>1875</v>
      </c>
      <c r="G124" s="1">
        <v>28.125</v>
      </c>
      <c r="H124" s="1">
        <v>137.109375</v>
      </c>
      <c r="I124" s="1">
        <v>317.96875</v>
      </c>
      <c r="J124" s="1">
        <v>180.859375</v>
      </c>
      <c r="L124" s="1">
        <v>23.828125</v>
      </c>
      <c r="M124" s="1">
        <v>11.71875</v>
      </c>
      <c r="N124" s="1">
        <v>12.109374999999998</v>
      </c>
      <c r="O124" s="1">
        <v>4.296875</v>
      </c>
      <c r="P124" s="1">
        <v>5.46875</v>
      </c>
      <c r="Q124" s="1">
        <v>3.125</v>
      </c>
      <c r="R124" s="1">
        <v>109.375</v>
      </c>
      <c r="S124" s="1">
        <v>94.53125</v>
      </c>
      <c r="T124" s="1">
        <v>27.734375000000007</v>
      </c>
      <c r="U124" s="1">
        <v>75</v>
      </c>
      <c r="V124" s="1">
        <v>42.1875</v>
      </c>
      <c r="W124" s="1">
        <v>8.984375</v>
      </c>
      <c r="X124" s="1" t="s">
        <v>75</v>
      </c>
      <c r="Y124" s="1">
        <v>87.890625</v>
      </c>
      <c r="Z124" s="1">
        <v>19.53125</v>
      </c>
      <c r="AA124" s="1">
        <v>33.59375</v>
      </c>
      <c r="AB124" s="1">
        <v>1</v>
      </c>
      <c r="AC124" s="1" t="s">
        <v>76</v>
      </c>
      <c r="AD124" s="1" t="s">
        <v>77</v>
      </c>
      <c r="AE124" s="1" t="s">
        <v>78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1058.59375</v>
      </c>
      <c r="AN124" s="1">
        <v>470.703125</v>
      </c>
      <c r="AO124" s="1">
        <v>428.125</v>
      </c>
      <c r="AP124" s="1" t="s">
        <v>79</v>
      </c>
      <c r="AQ124" s="1">
        <v>17.1875</v>
      </c>
      <c r="AR124" s="1">
        <v>14.84375</v>
      </c>
      <c r="AS124" s="1">
        <v>19.53125</v>
      </c>
      <c r="AT124" s="1">
        <v>14.84375</v>
      </c>
      <c r="AU124" s="1">
        <v>17</v>
      </c>
      <c r="AV124" s="1">
        <v>17.96875</v>
      </c>
      <c r="AW124" s="1">
        <v>13.28125</v>
      </c>
      <c r="AX124" s="1">
        <v>5.46875</v>
      </c>
      <c r="AY124" s="1">
        <v>3.125</v>
      </c>
      <c r="AZ124" s="1">
        <v>11.328125</v>
      </c>
      <c r="BA124" s="1">
        <v>3.90625</v>
      </c>
      <c r="BB124" s="1">
        <f t="shared" si="26"/>
        <v>66.666666666666671</v>
      </c>
      <c r="BC124" s="1">
        <f t="shared" si="27"/>
        <v>13.675213675213675</v>
      </c>
      <c r="BD124" s="1">
        <f t="shared" si="28"/>
        <v>5.8968058968058967</v>
      </c>
      <c r="BE124" s="1">
        <f t="shared" si="29"/>
        <v>21.333333333333332</v>
      </c>
      <c r="BF124" s="1">
        <f t="shared" si="30"/>
        <v>4.5</v>
      </c>
      <c r="BG124" s="1">
        <f t="shared" si="51"/>
        <v>0.38222222222222224</v>
      </c>
      <c r="BH124" s="1">
        <f t="shared" si="32"/>
        <v>34.375</v>
      </c>
      <c r="BI124" s="1">
        <f t="shared" si="33"/>
        <v>27.734375</v>
      </c>
      <c r="BJ124" s="1">
        <f t="shared" si="48"/>
        <v>2.103448275862069</v>
      </c>
      <c r="BK124" s="1">
        <f t="shared" si="34"/>
        <v>0.96774193548387111</v>
      </c>
      <c r="BL124" s="1">
        <f t="shared" si="50"/>
        <v>0.31944444444444442</v>
      </c>
      <c r="BM124" s="1" t="e">
        <f t="shared" si="35"/>
        <v>#DIV/0!</v>
      </c>
      <c r="BN124" s="1">
        <f t="shared" si="36"/>
        <v>56.458333333333336</v>
      </c>
      <c r="BO124" s="1">
        <f t="shared" si="37"/>
        <v>13.114754098360656</v>
      </c>
      <c r="BP124" s="1">
        <f t="shared" si="38"/>
        <v>25.104166666666668</v>
      </c>
      <c r="BQ124" s="1">
        <f t="shared" si="43"/>
        <v>22.833333333333332</v>
      </c>
      <c r="BR124" s="1">
        <f t="shared" si="39"/>
        <v>0</v>
      </c>
      <c r="BS124" s="1">
        <f t="shared" si="40"/>
        <v>49.180327868852459</v>
      </c>
      <c r="BT124" s="1">
        <f t="shared" si="41"/>
        <v>-2.34375</v>
      </c>
      <c r="BU124" s="1">
        <f t="shared" si="41"/>
        <v>0</v>
      </c>
      <c r="BV124" s="1">
        <f t="shared" si="42"/>
        <v>1</v>
      </c>
      <c r="BW124" s="1">
        <f t="shared" si="42"/>
        <v>0</v>
      </c>
    </row>
    <row r="125" spans="1:75" x14ac:dyDescent="0.25">
      <c r="A125" s="1" t="s">
        <v>206</v>
      </c>
      <c r="B125" s="1" t="s">
        <v>72</v>
      </c>
      <c r="C125" s="1" t="s">
        <v>73</v>
      </c>
      <c r="D125" s="1" t="s">
        <v>74</v>
      </c>
      <c r="F125" s="1">
        <v>1949.21875</v>
      </c>
      <c r="G125" s="1">
        <v>29.6875</v>
      </c>
      <c r="H125" s="1">
        <v>148.046875</v>
      </c>
      <c r="I125" s="1">
        <v>408.59375</v>
      </c>
      <c r="J125" s="1">
        <v>260.546875</v>
      </c>
      <c r="L125" s="1">
        <v>24.21875</v>
      </c>
      <c r="M125" s="1">
        <v>11.71875</v>
      </c>
      <c r="N125" s="1">
        <v>12.5</v>
      </c>
      <c r="O125" s="1">
        <v>3.90625</v>
      </c>
      <c r="P125" s="1">
        <v>6.25</v>
      </c>
      <c r="Q125" s="1">
        <v>2.34375</v>
      </c>
      <c r="R125" s="1">
        <v>127.73437500000001</v>
      </c>
      <c r="S125" s="1">
        <v>109.375</v>
      </c>
      <c r="T125" s="1">
        <v>20.312499999999982</v>
      </c>
      <c r="U125" s="1">
        <v>94.53125</v>
      </c>
      <c r="V125" s="1">
        <v>61.71875</v>
      </c>
      <c r="W125" s="1">
        <v>9.765625</v>
      </c>
      <c r="X125" s="1" t="s">
        <v>75</v>
      </c>
      <c r="Y125" s="1">
        <v>99.21875</v>
      </c>
      <c r="Z125" s="1">
        <v>21.875</v>
      </c>
      <c r="AA125" s="1">
        <v>33.59375</v>
      </c>
      <c r="AB125" s="1">
        <v>1</v>
      </c>
      <c r="AC125" s="1" t="s">
        <v>76</v>
      </c>
      <c r="AD125" s="1" t="s">
        <v>77</v>
      </c>
      <c r="AE125" s="1" t="s">
        <v>78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1058.59375</v>
      </c>
      <c r="AN125" s="1">
        <v>378.125</v>
      </c>
      <c r="AO125" s="1">
        <v>388.671875</v>
      </c>
      <c r="AP125" s="1" t="s">
        <v>79</v>
      </c>
      <c r="AQ125" s="1">
        <v>25.78125</v>
      </c>
      <c r="AR125" s="1">
        <v>14.0625</v>
      </c>
      <c r="AS125" s="1">
        <v>25.78125</v>
      </c>
      <c r="AT125" s="1">
        <v>17.1875</v>
      </c>
      <c r="AU125" s="1">
        <v>18</v>
      </c>
      <c r="AV125" s="1">
        <v>16.40625</v>
      </c>
      <c r="AW125" s="1">
        <v>13.28125</v>
      </c>
      <c r="AX125" s="1">
        <v>5.078125</v>
      </c>
      <c r="AY125" s="1">
        <v>3.125</v>
      </c>
      <c r="AZ125" s="1">
        <v>10.9375</v>
      </c>
      <c r="BA125" s="1">
        <v>3.515625</v>
      </c>
      <c r="BB125" s="1">
        <f t="shared" si="26"/>
        <v>65.65789473684211</v>
      </c>
      <c r="BC125" s="1">
        <f t="shared" si="27"/>
        <v>13.16622691292876</v>
      </c>
      <c r="BD125" s="1">
        <f t="shared" si="28"/>
        <v>4.7705544933078396</v>
      </c>
      <c r="BE125" s="1">
        <f t="shared" si="29"/>
        <v>19.645669291338582</v>
      </c>
      <c r="BF125" s="1">
        <f t="shared" si="30"/>
        <v>4.5357142857142856</v>
      </c>
      <c r="BG125" s="1">
        <f t="shared" si="51"/>
        <v>0.33858267716535434</v>
      </c>
      <c r="BH125" s="1">
        <f t="shared" si="32"/>
        <v>33.203125000000014</v>
      </c>
      <c r="BI125" s="1">
        <f t="shared" si="33"/>
        <v>20.312499999999986</v>
      </c>
      <c r="BJ125" s="1">
        <f t="shared" si="48"/>
        <v>2.2142857142857144</v>
      </c>
      <c r="BK125" s="1">
        <f t="shared" si="34"/>
        <v>0.9375</v>
      </c>
      <c r="BL125" s="1">
        <f t="shared" si="50"/>
        <v>0.32894736842105265</v>
      </c>
      <c r="BM125" s="1" t="e">
        <f t="shared" si="35"/>
        <v>#DIV/0!</v>
      </c>
      <c r="BN125" s="1">
        <f t="shared" si="36"/>
        <v>54.30861723446894</v>
      </c>
      <c r="BO125" s="1">
        <f t="shared" si="37"/>
        <v>9.67741935483871</v>
      </c>
      <c r="BP125" s="1">
        <f t="shared" si="38"/>
        <v>19.398797595190381</v>
      </c>
      <c r="BQ125" s="1">
        <f t="shared" si="43"/>
        <v>19.939879759519037</v>
      </c>
      <c r="BR125" s="1">
        <f t="shared" si="39"/>
        <v>0</v>
      </c>
      <c r="BS125" s="1">
        <f t="shared" si="40"/>
        <v>48.387096774193552</v>
      </c>
      <c r="BT125" s="1">
        <f t="shared" si="41"/>
        <v>0</v>
      </c>
      <c r="BU125" s="1">
        <f t="shared" si="41"/>
        <v>-3.125</v>
      </c>
      <c r="BV125" s="1">
        <f t="shared" si="42"/>
        <v>0</v>
      </c>
      <c r="BW125" s="1">
        <f t="shared" si="42"/>
        <v>1</v>
      </c>
    </row>
    <row r="126" spans="1:75" x14ac:dyDescent="0.25">
      <c r="A126" s="1" t="s">
        <v>207</v>
      </c>
      <c r="B126" s="1" t="s">
        <v>72</v>
      </c>
      <c r="C126" s="1" t="s">
        <v>73</v>
      </c>
      <c r="D126" s="1" t="s">
        <v>74</v>
      </c>
      <c r="F126" s="1">
        <v>1675.78125</v>
      </c>
      <c r="G126" s="1">
        <v>27.34375</v>
      </c>
      <c r="H126" s="1">
        <v>125.78125000000001</v>
      </c>
      <c r="I126" s="1">
        <v>271.875</v>
      </c>
      <c r="J126" s="1">
        <v>146.09375</v>
      </c>
      <c r="L126" s="1">
        <v>22.65625</v>
      </c>
      <c r="M126" s="1">
        <v>10.9375</v>
      </c>
      <c r="N126" s="1">
        <v>11.71875</v>
      </c>
      <c r="O126" s="1">
        <v>3.515625</v>
      </c>
      <c r="P126" s="1">
        <v>5.078125</v>
      </c>
      <c r="Q126" s="1">
        <v>3.90625</v>
      </c>
      <c r="R126" s="1">
        <v>110.9375</v>
      </c>
      <c r="S126" s="1">
        <v>92.96875</v>
      </c>
      <c r="T126" s="1">
        <v>14.843750000000016</v>
      </c>
      <c r="U126" s="1">
        <v>76.5625</v>
      </c>
      <c r="V126" s="1">
        <v>44.53125</v>
      </c>
      <c r="W126" s="1">
        <v>8.984375</v>
      </c>
      <c r="X126" s="1" t="s">
        <v>75</v>
      </c>
      <c r="Y126" s="1">
        <v>96.875</v>
      </c>
      <c r="Z126" s="1">
        <v>21.09375</v>
      </c>
      <c r="AA126" s="1">
        <v>26.953125</v>
      </c>
      <c r="AB126" s="1">
        <v>1</v>
      </c>
      <c r="AC126" s="1" t="s">
        <v>76</v>
      </c>
      <c r="AD126" s="1" t="s">
        <v>77</v>
      </c>
      <c r="AE126" s="1" t="s">
        <v>78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914.0625</v>
      </c>
      <c r="AN126" s="1">
        <v>370.703125</v>
      </c>
      <c r="AO126" s="1">
        <v>294.53125</v>
      </c>
      <c r="AP126" s="1" t="s">
        <v>79</v>
      </c>
      <c r="AQ126" s="1" t="e">
        <v>#VALUE!</v>
      </c>
      <c r="AR126" s="1" t="e">
        <v>#VALUE!</v>
      </c>
      <c r="AS126" s="1" t="e">
        <v>#VALUE!</v>
      </c>
      <c r="AT126" s="1" t="e">
        <v>#VALUE!</v>
      </c>
      <c r="AU126" s="1">
        <v>12</v>
      </c>
      <c r="AV126" s="1">
        <v>18.75</v>
      </c>
      <c r="AW126" s="1">
        <v>14.453125</v>
      </c>
      <c r="AX126" s="1">
        <v>5.46875</v>
      </c>
      <c r="AY126" s="1">
        <v>3.90625</v>
      </c>
      <c r="AZ126" s="1">
        <v>10.15625</v>
      </c>
      <c r="BA126" s="1">
        <v>3.515625</v>
      </c>
      <c r="BB126" s="1">
        <f t="shared" si="26"/>
        <v>61.285714285714285</v>
      </c>
      <c r="BC126" s="1">
        <f t="shared" si="27"/>
        <v>13.322981366459626</v>
      </c>
      <c r="BD126" s="1">
        <f t="shared" si="28"/>
        <v>6.1637931034482758</v>
      </c>
      <c r="BE126" s="1">
        <f t="shared" si="29"/>
        <v>17.298387096774192</v>
      </c>
      <c r="BF126" s="1">
        <f t="shared" si="30"/>
        <v>4.5925925925925926</v>
      </c>
      <c r="BG126" s="1">
        <f t="shared" si="51"/>
        <v>0.27822580645161288</v>
      </c>
      <c r="BH126" s="1">
        <f t="shared" si="32"/>
        <v>34.375</v>
      </c>
      <c r="BI126" s="1">
        <f t="shared" si="33"/>
        <v>14.843750000000014</v>
      </c>
      <c r="BJ126" s="1">
        <f t="shared" si="48"/>
        <v>2.2307692307692308</v>
      </c>
      <c r="BK126" s="1">
        <f t="shared" si="34"/>
        <v>0.93333333333333335</v>
      </c>
      <c r="BL126" s="1">
        <f t="shared" si="50"/>
        <v>0.32857142857142857</v>
      </c>
      <c r="BM126" s="1" t="e">
        <f t="shared" si="35"/>
        <v>#DIV/0!</v>
      </c>
      <c r="BN126" s="1">
        <f t="shared" si="36"/>
        <v>54.54545454545454</v>
      </c>
      <c r="BO126" s="1">
        <f t="shared" si="37"/>
        <v>17.241379310344829</v>
      </c>
      <c r="BP126" s="1">
        <f t="shared" si="38"/>
        <v>22.121212121212121</v>
      </c>
      <c r="BQ126" s="1">
        <f t="shared" si="43"/>
        <v>17.575757575757574</v>
      </c>
      <c r="BR126" s="1">
        <f t="shared" si="39"/>
        <v>0</v>
      </c>
      <c r="BS126" s="1">
        <f t="shared" si="40"/>
        <v>48.275862068965516</v>
      </c>
      <c r="BV126" s="1">
        <f t="shared" si="42"/>
        <v>0</v>
      </c>
      <c r="BW126" s="1">
        <f t="shared" si="42"/>
        <v>0</v>
      </c>
    </row>
    <row r="127" spans="1:75" x14ac:dyDescent="0.25">
      <c r="A127" s="1" t="s">
        <v>208</v>
      </c>
      <c r="B127" s="1" t="s">
        <v>72</v>
      </c>
      <c r="C127" s="1" t="s">
        <v>73</v>
      </c>
      <c r="D127" s="1" t="s">
        <v>74</v>
      </c>
      <c r="F127" s="1">
        <v>1578.125</v>
      </c>
      <c r="G127" s="1">
        <v>28.125</v>
      </c>
      <c r="H127" s="1">
        <v>130.859375</v>
      </c>
      <c r="I127" s="1">
        <v>382.8125</v>
      </c>
      <c r="J127" s="1">
        <v>251.953125</v>
      </c>
      <c r="L127" s="1">
        <v>23.828125</v>
      </c>
      <c r="M127" s="1">
        <v>10.9375</v>
      </c>
      <c r="N127" s="1">
        <v>12.890625</v>
      </c>
      <c r="O127" s="1">
        <v>3.515625</v>
      </c>
      <c r="P127" s="1">
        <v>5.46875</v>
      </c>
      <c r="Q127" s="1">
        <v>3.515625</v>
      </c>
      <c r="R127" s="1">
        <v>130.859375</v>
      </c>
      <c r="S127" s="1">
        <v>98.4375</v>
      </c>
      <c r="T127" s="1">
        <v>0</v>
      </c>
      <c r="U127" s="1">
        <v>75.78125</v>
      </c>
      <c r="V127" s="1">
        <v>42.1875</v>
      </c>
      <c r="W127" s="1">
        <v>8.59375</v>
      </c>
      <c r="X127" s="1" t="s">
        <v>75</v>
      </c>
      <c r="Y127" s="1">
        <v>79.296875</v>
      </c>
      <c r="Z127" s="1">
        <v>17.1875</v>
      </c>
      <c r="AA127" s="1">
        <v>26.5625</v>
      </c>
      <c r="AB127" s="1">
        <v>1</v>
      </c>
      <c r="AC127" s="1" t="s">
        <v>76</v>
      </c>
      <c r="AD127" s="1" t="s">
        <v>77</v>
      </c>
      <c r="AE127" s="1" t="s">
        <v>78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953.125</v>
      </c>
      <c r="AN127" s="1" t="e">
        <v>#VALUE!</v>
      </c>
      <c r="AO127" s="1">
        <v>270.3125</v>
      </c>
      <c r="AP127" s="1" t="s">
        <v>79</v>
      </c>
      <c r="AQ127" s="1" t="e">
        <v>#VALUE!</v>
      </c>
      <c r="AR127" s="1" t="e">
        <v>#VALUE!</v>
      </c>
      <c r="AS127" s="1" t="e">
        <v>#VALUE!</v>
      </c>
      <c r="AT127" s="1" t="e">
        <v>#VALUE!</v>
      </c>
      <c r="AU127" s="1">
        <v>15</v>
      </c>
      <c r="AV127" s="1">
        <v>18.75</v>
      </c>
      <c r="AW127" s="1">
        <v>14.0625</v>
      </c>
      <c r="AX127" s="1">
        <v>6.25</v>
      </c>
      <c r="AY127" s="1">
        <v>3.515625</v>
      </c>
      <c r="AZ127" s="1">
        <v>11.328125</v>
      </c>
      <c r="BA127" s="1">
        <v>3.515625</v>
      </c>
      <c r="BB127" s="1">
        <f t="shared" si="26"/>
        <v>56.111111111111114</v>
      </c>
      <c r="BC127" s="1">
        <f t="shared" si="27"/>
        <v>12.059701492537313</v>
      </c>
      <c r="BD127" s="1">
        <f t="shared" si="28"/>
        <v>4.1224489795918364</v>
      </c>
      <c r="BE127" s="1">
        <f t="shared" si="29"/>
        <v>19.901477832512317</v>
      </c>
      <c r="BF127" s="1">
        <f t="shared" si="30"/>
        <v>4.6136363636363633</v>
      </c>
      <c r="BG127" s="1">
        <f t="shared" si="51"/>
        <v>0.33497536945812806</v>
      </c>
      <c r="BH127" s="1">
        <f t="shared" si="32"/>
        <v>55.078125</v>
      </c>
      <c r="BI127" s="1">
        <f t="shared" si="33"/>
        <v>0</v>
      </c>
      <c r="BJ127" s="1">
        <f t="shared" si="48"/>
        <v>2.103448275862069</v>
      </c>
      <c r="BK127" s="1">
        <f t="shared" si="34"/>
        <v>0.84848484848484851</v>
      </c>
      <c r="BL127" s="1">
        <f t="shared" si="50"/>
        <v>0.30555555555555558</v>
      </c>
      <c r="BM127" s="1" t="e">
        <f t="shared" si="35"/>
        <v>#DIV/0!</v>
      </c>
      <c r="BN127" s="1">
        <f t="shared" si="36"/>
        <v>60.396039603960396</v>
      </c>
      <c r="BO127" s="1">
        <f t="shared" si="37"/>
        <v>14.754098360655737</v>
      </c>
      <c r="BQ127" s="1">
        <f t="shared" si="43"/>
        <v>17.128712871287131</v>
      </c>
      <c r="BR127" s="1">
        <f t="shared" si="39"/>
        <v>0</v>
      </c>
      <c r="BS127" s="1">
        <f t="shared" si="40"/>
        <v>45.901639344262293</v>
      </c>
      <c r="BV127" s="1">
        <f t="shared" si="42"/>
        <v>0</v>
      </c>
      <c r="BW127" s="1">
        <f t="shared" si="42"/>
        <v>0</v>
      </c>
    </row>
    <row r="128" spans="1:75" x14ac:dyDescent="0.25">
      <c r="A128" s="1" t="s">
        <v>209</v>
      </c>
      <c r="B128" s="1" t="s">
        <v>72</v>
      </c>
      <c r="C128" s="1" t="s">
        <v>73</v>
      </c>
      <c r="D128" s="1" t="s">
        <v>74</v>
      </c>
      <c r="F128" s="1">
        <v>1968.75</v>
      </c>
      <c r="G128" s="1">
        <v>30.46875</v>
      </c>
      <c r="H128" s="1">
        <v>123.4375</v>
      </c>
      <c r="I128" s="1">
        <v>323.828125</v>
      </c>
      <c r="J128" s="1">
        <v>200.390625</v>
      </c>
      <c r="L128" s="1">
        <v>23.4375</v>
      </c>
      <c r="M128" s="1">
        <v>11.71875</v>
      </c>
      <c r="N128" s="1">
        <v>11.71875</v>
      </c>
      <c r="O128" s="1">
        <v>3.515625</v>
      </c>
      <c r="P128" s="1">
        <v>5.078125</v>
      </c>
      <c r="Q128" s="1">
        <v>3.125</v>
      </c>
      <c r="R128" s="1">
        <v>114.453125</v>
      </c>
      <c r="S128" s="1">
        <v>96.875</v>
      </c>
      <c r="T128" s="1">
        <v>8.9843750000000036</v>
      </c>
      <c r="U128" s="1">
        <v>78.125</v>
      </c>
      <c r="V128" s="1">
        <v>44.921875</v>
      </c>
      <c r="W128" s="1">
        <v>11.328125</v>
      </c>
      <c r="X128" s="1" t="s">
        <v>75</v>
      </c>
      <c r="Y128" s="1">
        <v>102.34375</v>
      </c>
      <c r="Z128" s="1">
        <v>21.875</v>
      </c>
      <c r="AA128" s="1">
        <v>36.71875</v>
      </c>
      <c r="AB128" s="1">
        <v>1</v>
      </c>
      <c r="AC128" s="1" t="s">
        <v>76</v>
      </c>
      <c r="AD128" s="1" t="s">
        <v>77</v>
      </c>
      <c r="AE128" s="1" t="s">
        <v>78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1046.875</v>
      </c>
      <c r="AN128" s="1">
        <v>464.84375</v>
      </c>
      <c r="AO128" s="1">
        <v>489.84375</v>
      </c>
      <c r="AP128" s="1" t="s">
        <v>79</v>
      </c>
      <c r="AQ128" s="1">
        <v>17.96875</v>
      </c>
      <c r="AR128" s="1">
        <v>14.0625</v>
      </c>
      <c r="AS128" s="1">
        <v>21.09375</v>
      </c>
      <c r="AT128" s="1">
        <v>13.28125</v>
      </c>
      <c r="AU128" s="1">
        <v>21</v>
      </c>
      <c r="AV128" s="1">
        <v>17.1875</v>
      </c>
      <c r="AW128" s="1">
        <v>13.28125</v>
      </c>
      <c r="AX128" s="1">
        <v>5.46875</v>
      </c>
      <c r="AY128" s="1">
        <v>3.90625</v>
      </c>
      <c r="AZ128" s="1">
        <v>10.9375</v>
      </c>
      <c r="BA128" s="1">
        <v>3.90625</v>
      </c>
      <c r="BB128" s="1">
        <f t="shared" si="26"/>
        <v>64.615384615384613</v>
      </c>
      <c r="BC128" s="1">
        <f t="shared" si="27"/>
        <v>15.949367088607595</v>
      </c>
      <c r="BD128" s="1">
        <f t="shared" si="28"/>
        <v>6.079613992762364</v>
      </c>
      <c r="BE128" s="1">
        <f t="shared" si="29"/>
        <v>19.236641221374047</v>
      </c>
      <c r="BF128" s="1">
        <f t="shared" si="30"/>
        <v>4.6785714285714288</v>
      </c>
      <c r="BG128" s="1">
        <f t="shared" si="51"/>
        <v>0.35877862595419846</v>
      </c>
      <c r="BH128" s="1">
        <f t="shared" si="32"/>
        <v>36.328125</v>
      </c>
      <c r="BI128" s="1">
        <f t="shared" si="33"/>
        <v>8.984375</v>
      </c>
      <c r="BJ128" s="1">
        <f t="shared" si="48"/>
        <v>2.1428571428571428</v>
      </c>
      <c r="BK128" s="1">
        <f t="shared" si="34"/>
        <v>1</v>
      </c>
      <c r="BL128" s="1">
        <f t="shared" si="50"/>
        <v>0.37179487179487181</v>
      </c>
      <c r="BM128" s="1" t="e">
        <f t="shared" si="35"/>
        <v>#DIV/0!</v>
      </c>
      <c r="BN128" s="1">
        <f t="shared" si="36"/>
        <v>53.174603174603178</v>
      </c>
      <c r="BO128" s="1">
        <f t="shared" si="37"/>
        <v>13.333333333333334</v>
      </c>
      <c r="BP128" s="1">
        <f t="shared" si="38"/>
        <v>23.611111111111111</v>
      </c>
      <c r="BQ128" s="1">
        <f t="shared" si="43"/>
        <v>24.88095238095238</v>
      </c>
      <c r="BR128" s="1">
        <f t="shared" si="39"/>
        <v>0</v>
      </c>
      <c r="BS128" s="1">
        <f t="shared" si="40"/>
        <v>50</v>
      </c>
      <c r="BT128" s="1">
        <f t="shared" si="41"/>
        <v>-3.125</v>
      </c>
      <c r="BU128" s="1">
        <f t="shared" si="41"/>
        <v>0.78125</v>
      </c>
      <c r="BV128" s="1">
        <f t="shared" si="42"/>
        <v>1</v>
      </c>
      <c r="BW128" s="1">
        <f t="shared" si="42"/>
        <v>0</v>
      </c>
    </row>
    <row r="129" spans="1:75" x14ac:dyDescent="0.25">
      <c r="A129" s="1" t="s">
        <v>210</v>
      </c>
      <c r="B129" s="1" t="s">
        <v>68</v>
      </c>
      <c r="C129" s="1" t="s">
        <v>73</v>
      </c>
      <c r="D129" s="1" t="s">
        <v>74</v>
      </c>
      <c r="F129" s="1">
        <v>1707.03125</v>
      </c>
      <c r="G129" s="1">
        <v>27.34375</v>
      </c>
      <c r="H129" s="1">
        <v>128.125</v>
      </c>
      <c r="I129" s="1">
        <v>292.1875</v>
      </c>
      <c r="J129" s="1">
        <v>164.0625</v>
      </c>
      <c r="L129" s="1">
        <v>23.4375</v>
      </c>
      <c r="M129" s="1">
        <v>11.328125</v>
      </c>
      <c r="N129" s="1">
        <v>12.109375</v>
      </c>
      <c r="O129" s="1">
        <v>3.515625</v>
      </c>
      <c r="P129" s="1">
        <v>5.859375</v>
      </c>
      <c r="Q129" s="1">
        <v>3.515625</v>
      </c>
      <c r="R129" s="1">
        <v>112.5</v>
      </c>
      <c r="S129" s="1">
        <v>94.53125</v>
      </c>
      <c r="T129" s="1">
        <v>15.624999999999986</v>
      </c>
      <c r="U129" s="1">
        <v>78.125</v>
      </c>
      <c r="V129" s="1">
        <v>44.140625</v>
      </c>
      <c r="W129" s="1">
        <v>6.25</v>
      </c>
      <c r="X129" s="1" t="s">
        <v>75</v>
      </c>
      <c r="Y129" s="1">
        <v>80.46875</v>
      </c>
      <c r="Z129" s="1">
        <v>17.1875</v>
      </c>
      <c r="AA129" s="1">
        <v>26.953125</v>
      </c>
      <c r="AB129" s="1">
        <v>1</v>
      </c>
      <c r="AC129" s="1" t="s">
        <v>76</v>
      </c>
      <c r="AD129" s="1" t="s">
        <v>77</v>
      </c>
      <c r="AE129" s="1" t="s">
        <v>78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917.96875</v>
      </c>
      <c r="AN129" s="1">
        <v>389.84375</v>
      </c>
      <c r="AO129" s="1">
        <v>384.765625</v>
      </c>
      <c r="AP129" s="1" t="s">
        <v>79</v>
      </c>
      <c r="AQ129" s="1">
        <v>20.703125</v>
      </c>
      <c r="AR129" s="1">
        <v>13.671875</v>
      </c>
      <c r="AS129" s="1">
        <v>22.265625</v>
      </c>
      <c r="AT129" s="1">
        <v>14.0625</v>
      </c>
      <c r="AU129" s="1">
        <v>11</v>
      </c>
      <c r="AV129" s="1">
        <v>15.625</v>
      </c>
      <c r="AW129" s="1">
        <v>12.5</v>
      </c>
      <c r="AX129" s="1">
        <v>5.46875</v>
      </c>
      <c r="AY129" s="1">
        <v>3.515625</v>
      </c>
      <c r="AZ129" s="1">
        <v>10.15625</v>
      </c>
      <c r="BA129" s="1">
        <v>3.515625</v>
      </c>
      <c r="BB129" s="1">
        <f t="shared" si="26"/>
        <v>62.428571428571431</v>
      </c>
      <c r="BC129" s="1">
        <f t="shared" si="27"/>
        <v>13.323170731707316</v>
      </c>
      <c r="BD129" s="1">
        <f t="shared" si="28"/>
        <v>5.8422459893048124</v>
      </c>
      <c r="BE129" s="1">
        <f t="shared" si="29"/>
        <v>21.21359223300971</v>
      </c>
      <c r="BF129" s="1">
        <f t="shared" si="30"/>
        <v>4.6818181818181817</v>
      </c>
      <c r="BG129" s="1">
        <f t="shared" si="51"/>
        <v>0.33495145631067963</v>
      </c>
      <c r="BH129" s="1">
        <f t="shared" si="32"/>
        <v>34.375</v>
      </c>
      <c r="BI129" s="1">
        <f t="shared" si="33"/>
        <v>15.625</v>
      </c>
      <c r="BJ129" s="1">
        <f t="shared" si="48"/>
        <v>2.3076923076923075</v>
      </c>
      <c r="BK129" s="1">
        <f t="shared" si="34"/>
        <v>0.93548387096774188</v>
      </c>
      <c r="BL129" s="1">
        <f t="shared" si="50"/>
        <v>0.22857142857142856</v>
      </c>
      <c r="BM129" s="1" t="e">
        <f t="shared" si="35"/>
        <v>#DIV/0!</v>
      </c>
      <c r="BN129" s="1">
        <f t="shared" si="36"/>
        <v>53.775743707093824</v>
      </c>
      <c r="BO129" s="1">
        <f t="shared" si="37"/>
        <v>15</v>
      </c>
      <c r="BP129" s="1">
        <f t="shared" si="38"/>
        <v>22.837528604118994</v>
      </c>
      <c r="BQ129" s="1">
        <f t="shared" si="43"/>
        <v>22.540045766590389</v>
      </c>
      <c r="BR129" s="1">
        <f t="shared" si="39"/>
        <v>0</v>
      </c>
      <c r="BS129" s="1">
        <f t="shared" si="40"/>
        <v>48.333333333333336</v>
      </c>
      <c r="BT129" s="1">
        <f t="shared" si="41"/>
        <v>-1.5625</v>
      </c>
      <c r="BU129" s="1">
        <f t="shared" si="41"/>
        <v>-0.390625</v>
      </c>
      <c r="BV129" s="1">
        <f t="shared" si="42"/>
        <v>1</v>
      </c>
      <c r="BW129" s="1">
        <f t="shared" si="42"/>
        <v>1</v>
      </c>
    </row>
    <row r="130" spans="1:75" x14ac:dyDescent="0.25">
      <c r="A130" s="1" t="s">
        <v>211</v>
      </c>
      <c r="B130" s="1" t="s">
        <v>68</v>
      </c>
      <c r="C130" s="1" t="s">
        <v>91</v>
      </c>
      <c r="D130" s="1" t="s">
        <v>74</v>
      </c>
      <c r="F130" s="1">
        <v>1586.5600000000002</v>
      </c>
      <c r="G130" s="1">
        <v>25.830000000000002</v>
      </c>
      <c r="H130" s="1">
        <v>119.96599999999999</v>
      </c>
      <c r="I130" s="1">
        <v>257.15199999999999</v>
      </c>
      <c r="J130" s="1">
        <v>137.18600000000001</v>
      </c>
      <c r="L130" s="1">
        <v>22.673000000000002</v>
      </c>
      <c r="M130" s="1">
        <v>11.193</v>
      </c>
      <c r="N130" s="1">
        <v>11.48</v>
      </c>
      <c r="O130" s="1">
        <v>4.3049999999999997</v>
      </c>
      <c r="P130" s="1">
        <v>5.74</v>
      </c>
      <c r="Q130" s="1">
        <v>3.444</v>
      </c>
      <c r="R130" s="1">
        <v>113.36500000000001</v>
      </c>
      <c r="S130" s="1">
        <v>84.378</v>
      </c>
      <c r="T130" s="1">
        <v>6.600999999999992</v>
      </c>
      <c r="U130" s="1">
        <v>72.897999999999996</v>
      </c>
      <c r="V130" s="1">
        <v>40.18</v>
      </c>
      <c r="W130" s="1">
        <v>6.601</v>
      </c>
      <c r="X130" s="1" t="s">
        <v>75</v>
      </c>
      <c r="Y130" s="1">
        <v>86.100000000000009</v>
      </c>
      <c r="Z130" s="1">
        <v>18.368000000000002</v>
      </c>
      <c r="AA130" s="1">
        <v>29.273999999999997</v>
      </c>
      <c r="AB130" s="1">
        <v>1</v>
      </c>
      <c r="AC130" s="1" t="s">
        <v>76</v>
      </c>
      <c r="AD130" s="1" t="s">
        <v>77</v>
      </c>
      <c r="AE130" s="1" t="s">
        <v>78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852.48</v>
      </c>
      <c r="AN130" s="1">
        <v>375.68300000000005</v>
      </c>
      <c r="AO130" s="1">
        <v>334.642</v>
      </c>
      <c r="AP130" s="1" t="s">
        <v>79</v>
      </c>
      <c r="AQ130" s="1">
        <v>16.646000000000001</v>
      </c>
      <c r="AR130" s="1">
        <v>11.48</v>
      </c>
      <c r="AS130" s="1">
        <v>13.776</v>
      </c>
      <c r="AT130" s="1">
        <v>11.48</v>
      </c>
      <c r="AU130" s="1">
        <v>18</v>
      </c>
      <c r="AV130" s="1">
        <v>16.933000000000003</v>
      </c>
      <c r="AW130" s="1">
        <v>12.915000000000001</v>
      </c>
      <c r="AX130" s="1">
        <v>4.5920000000000005</v>
      </c>
      <c r="AY130" s="1">
        <v>3.444</v>
      </c>
      <c r="AZ130" s="1">
        <v>10.332000000000001</v>
      </c>
      <c r="BA130" s="1">
        <v>3.7310000000000003</v>
      </c>
      <c r="BB130" s="1">
        <f t="shared" ref="BB130:BB187" si="52">F130/G130</f>
        <v>61.423151374370889</v>
      </c>
      <c r="BC130" s="1">
        <f t="shared" ref="BC130:BC187" si="53">F130/H130</f>
        <v>13.225080439457848</v>
      </c>
      <c r="BD130" s="1">
        <f t="shared" ref="BD130:BD187" si="54">F130/I130</f>
        <v>6.1697361871577909</v>
      </c>
      <c r="BE130" s="1">
        <f t="shared" ref="BE130:BE187" si="55">F130/Y130</f>
        <v>18.426945412311266</v>
      </c>
      <c r="BF130" s="1">
        <f t="shared" ref="BF130:BF149" si="56">Y130/Z130</f>
        <v>4.6875</v>
      </c>
      <c r="BG130" s="1">
        <f t="shared" si="51"/>
        <v>0.33999999999999991</v>
      </c>
      <c r="BH130" s="1">
        <f t="shared" ref="BH130:BH187" si="57">R130-U130</f>
        <v>40.467000000000013</v>
      </c>
      <c r="BI130" s="1">
        <f t="shared" ref="BI130:BI187" si="58">H130-R130</f>
        <v>6.6009999999999849</v>
      </c>
      <c r="BJ130" s="1">
        <f t="shared" si="48"/>
        <v>2.1944444444444446</v>
      </c>
      <c r="BK130" s="1">
        <f t="shared" ref="BK130:BK187" si="59">M130/N130</f>
        <v>0.97499999999999998</v>
      </c>
      <c r="BL130" s="1">
        <f t="shared" si="50"/>
        <v>0.25555555555555554</v>
      </c>
      <c r="BM130" s="1" t="e">
        <f t="shared" si="35"/>
        <v>#DIV/0!</v>
      </c>
      <c r="BN130" s="1">
        <f t="shared" si="36"/>
        <v>53.731343283582092</v>
      </c>
      <c r="BO130" s="1">
        <f t="shared" si="37"/>
        <v>15.189873417721516</v>
      </c>
      <c r="BP130" s="1">
        <f t="shared" si="38"/>
        <v>23.67909187172247</v>
      </c>
      <c r="BQ130" s="1">
        <f t="shared" si="43"/>
        <v>21.09230032271077</v>
      </c>
      <c r="BR130" s="1">
        <f t="shared" si="39"/>
        <v>0</v>
      </c>
      <c r="BS130" s="1">
        <f t="shared" si="40"/>
        <v>49.367088607594937</v>
      </c>
      <c r="BT130" s="1">
        <f t="shared" si="41"/>
        <v>2.870000000000001</v>
      </c>
      <c r="BU130" s="1">
        <f t="shared" si="41"/>
        <v>0</v>
      </c>
      <c r="BV130" s="1">
        <f t="shared" si="42"/>
        <v>0</v>
      </c>
      <c r="BW130" s="1">
        <f t="shared" si="42"/>
        <v>0</v>
      </c>
    </row>
    <row r="131" spans="1:75" x14ac:dyDescent="0.25">
      <c r="A131" s="1" t="s">
        <v>212</v>
      </c>
      <c r="B131" s="1" t="s">
        <v>68</v>
      </c>
      <c r="C131" s="1" t="s">
        <v>73</v>
      </c>
      <c r="D131" s="1" t="s">
        <v>74</v>
      </c>
      <c r="F131" s="1">
        <v>1679.6875</v>
      </c>
      <c r="G131" s="1">
        <v>24.609375</v>
      </c>
      <c r="H131" s="1">
        <v>125</v>
      </c>
      <c r="I131" s="1">
        <v>284.765625</v>
      </c>
      <c r="J131" s="1">
        <v>159.765625</v>
      </c>
      <c r="L131" s="1">
        <v>23.828125</v>
      </c>
      <c r="M131" s="1">
        <v>12.109375</v>
      </c>
      <c r="N131" s="1">
        <v>11.718749999999998</v>
      </c>
      <c r="O131" s="1">
        <v>3.90625</v>
      </c>
      <c r="P131" s="1">
        <v>5.859375</v>
      </c>
      <c r="Q131" s="1">
        <v>3.90625</v>
      </c>
      <c r="R131" s="1">
        <v>113.671875</v>
      </c>
      <c r="S131" s="1">
        <v>92.1875</v>
      </c>
      <c r="T131" s="1">
        <v>11.328124999999995</v>
      </c>
      <c r="U131" s="1">
        <v>76.5625</v>
      </c>
      <c r="V131" s="1">
        <v>41.796875</v>
      </c>
      <c r="W131" s="1">
        <v>7.8125</v>
      </c>
      <c r="X131" s="1" t="s">
        <v>75</v>
      </c>
      <c r="Y131" s="1">
        <v>87.5</v>
      </c>
      <c r="Z131" s="1">
        <v>18.359375</v>
      </c>
      <c r="AA131" s="1">
        <v>32.8125</v>
      </c>
      <c r="AB131" s="1">
        <v>1</v>
      </c>
      <c r="AC131" s="1" t="s">
        <v>76</v>
      </c>
      <c r="AD131" s="1" t="s">
        <v>77</v>
      </c>
      <c r="AE131" s="1" t="s">
        <v>78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914.0625</v>
      </c>
      <c r="AN131" s="1">
        <v>284.765625</v>
      </c>
      <c r="AO131" s="1">
        <v>192.578125</v>
      </c>
      <c r="AP131" s="1" t="s">
        <v>79</v>
      </c>
      <c r="AQ131" s="1">
        <v>18.75</v>
      </c>
      <c r="AR131" s="1">
        <v>13.671875</v>
      </c>
      <c r="AS131" s="1">
        <v>23.828125</v>
      </c>
      <c r="AT131" s="1">
        <v>14.453125</v>
      </c>
      <c r="AU131" s="1">
        <v>19</v>
      </c>
      <c r="AV131" s="1">
        <v>19.140625</v>
      </c>
      <c r="AW131" s="1">
        <v>12.890625</v>
      </c>
      <c r="AX131" s="1">
        <v>6.25</v>
      </c>
      <c r="AY131" s="1">
        <v>3.515625</v>
      </c>
      <c r="AZ131" s="1">
        <v>11.71875</v>
      </c>
      <c r="BA131" s="1">
        <v>3.90625</v>
      </c>
      <c r="BB131" s="1">
        <f t="shared" si="52"/>
        <v>68.253968253968253</v>
      </c>
      <c r="BC131" s="1">
        <f t="shared" si="53"/>
        <v>13.4375</v>
      </c>
      <c r="BD131" s="1">
        <f t="shared" si="54"/>
        <v>5.8984910836762685</v>
      </c>
      <c r="BE131" s="1">
        <f t="shared" si="55"/>
        <v>19.196428571428573</v>
      </c>
      <c r="BF131" s="1">
        <f t="shared" si="56"/>
        <v>4.7659574468085104</v>
      </c>
      <c r="BG131" s="1">
        <f t="shared" si="51"/>
        <v>0.375</v>
      </c>
      <c r="BH131" s="1">
        <f t="shared" si="57"/>
        <v>37.109375</v>
      </c>
      <c r="BI131" s="1">
        <f t="shared" si="58"/>
        <v>11.328125</v>
      </c>
      <c r="BJ131" s="1">
        <f t="shared" si="48"/>
        <v>2.0333333333333332</v>
      </c>
      <c r="BK131" s="1">
        <f t="shared" si="59"/>
        <v>1.0333333333333334</v>
      </c>
      <c r="BL131" s="1">
        <f t="shared" si="50"/>
        <v>0.31746031746031744</v>
      </c>
      <c r="BM131" s="1" t="e">
        <f t="shared" ref="BM131:BM187" si="60">AG131/AH131</f>
        <v>#DIV/0!</v>
      </c>
      <c r="BN131" s="1">
        <f t="shared" ref="BN131:BN187" si="61">(AM131/F131)*100</f>
        <v>54.418604651162795</v>
      </c>
      <c r="BO131" s="1">
        <f t="shared" ref="BO131:BO187" si="62">(Q131/L131)*100</f>
        <v>16.393442622950818</v>
      </c>
      <c r="BP131" s="1">
        <f t="shared" ref="BP131:BP187" si="63">(AN131/F131)*100</f>
        <v>16.953488372093023</v>
      </c>
      <c r="BQ131" s="1">
        <f t="shared" si="43"/>
        <v>11.465116279069768</v>
      </c>
      <c r="BR131" s="1">
        <f t="shared" ref="BR131:BR187" si="64">(AF131/F131)*100</f>
        <v>0</v>
      </c>
      <c r="BS131" s="1">
        <f t="shared" ref="BS131:BS187" si="65">(M131/L131)*100</f>
        <v>50.819672131147541</v>
      </c>
      <c r="BT131" s="1">
        <f t="shared" ref="BT131:BU187" si="66">AQ131-AS131</f>
        <v>-5.078125</v>
      </c>
      <c r="BU131" s="1">
        <f t="shared" si="66"/>
        <v>-0.78125</v>
      </c>
      <c r="BV131" s="1">
        <f t="shared" ref="BV131:BW187" si="67">IF(BT131&lt;0,1,0)</f>
        <v>1</v>
      </c>
      <c r="BW131" s="1">
        <f t="shared" si="67"/>
        <v>1</v>
      </c>
    </row>
    <row r="132" spans="1:75" x14ac:dyDescent="0.25">
      <c r="A132" s="1" t="s">
        <v>213</v>
      </c>
      <c r="B132" s="1" t="s">
        <v>68</v>
      </c>
      <c r="C132" s="1" t="s">
        <v>73</v>
      </c>
      <c r="D132" s="1" t="s">
        <v>74</v>
      </c>
      <c r="F132" s="1">
        <v>1625</v>
      </c>
      <c r="G132" s="1">
        <v>29.296875</v>
      </c>
      <c r="H132" s="1">
        <v>119.53125</v>
      </c>
      <c r="I132" s="1">
        <v>294.921875</v>
      </c>
      <c r="J132" s="1">
        <v>175.390625</v>
      </c>
      <c r="L132" s="1">
        <v>23.828125</v>
      </c>
      <c r="M132" s="1">
        <v>11.71875</v>
      </c>
      <c r="N132" s="1">
        <v>12.109374999999998</v>
      </c>
      <c r="O132" s="1">
        <v>4.296875</v>
      </c>
      <c r="P132" s="1">
        <v>5.46875</v>
      </c>
      <c r="Q132" s="1">
        <v>3.515625</v>
      </c>
      <c r="R132" s="1">
        <v>119.53125</v>
      </c>
      <c r="S132" s="1">
        <v>91.40625</v>
      </c>
      <c r="T132" s="1">
        <v>0</v>
      </c>
      <c r="U132" s="1">
        <v>82.03125</v>
      </c>
      <c r="V132" s="1">
        <v>48.4375</v>
      </c>
      <c r="W132" s="1">
        <v>7.8125</v>
      </c>
      <c r="X132" s="1" t="s">
        <v>75</v>
      </c>
      <c r="Y132" s="1">
        <v>100.78125</v>
      </c>
      <c r="Z132" s="1">
        <v>21.09375</v>
      </c>
      <c r="AA132" s="1">
        <v>31.25</v>
      </c>
      <c r="AB132" s="1">
        <v>1</v>
      </c>
      <c r="AC132" s="1" t="s">
        <v>76</v>
      </c>
      <c r="AD132" s="1" t="s">
        <v>77</v>
      </c>
      <c r="AE132" s="1" t="s">
        <v>78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859.375</v>
      </c>
      <c r="AN132" s="1">
        <v>367.96875</v>
      </c>
      <c r="AO132" s="1">
        <v>343.75</v>
      </c>
      <c r="AP132" s="1" t="s">
        <v>79</v>
      </c>
      <c r="AQ132" s="1" t="e">
        <v>#VALUE!</v>
      </c>
      <c r="AR132" s="1" t="e">
        <v>#VALUE!</v>
      </c>
      <c r="AS132" s="1" t="e">
        <v>#VALUE!</v>
      </c>
      <c r="AT132" s="1" t="e">
        <v>#VALUE!</v>
      </c>
      <c r="AU132" s="1">
        <v>12</v>
      </c>
      <c r="AV132" s="1">
        <v>17.1875</v>
      </c>
      <c r="AW132" s="1">
        <v>13.671875</v>
      </c>
      <c r="AX132" s="1">
        <v>5.078125</v>
      </c>
      <c r="AY132" s="1">
        <v>3.90625</v>
      </c>
      <c r="AZ132" s="1">
        <v>11.71875</v>
      </c>
      <c r="BA132" s="1">
        <v>4.6875</v>
      </c>
      <c r="BB132" s="1">
        <f t="shared" si="52"/>
        <v>55.466666666666669</v>
      </c>
      <c r="BC132" s="1">
        <f t="shared" si="53"/>
        <v>13.594771241830065</v>
      </c>
      <c r="BD132" s="1">
        <f t="shared" si="54"/>
        <v>5.5099337748344368</v>
      </c>
      <c r="BE132" s="1">
        <f t="shared" si="55"/>
        <v>16.124031007751938</v>
      </c>
      <c r="BF132" s="1">
        <f t="shared" si="56"/>
        <v>4.7777777777777777</v>
      </c>
      <c r="BG132" s="1">
        <f t="shared" si="51"/>
        <v>0.31007751937984496</v>
      </c>
      <c r="BH132" s="1">
        <f t="shared" si="57"/>
        <v>37.5</v>
      </c>
      <c r="BI132" s="1">
        <f t="shared" si="58"/>
        <v>0</v>
      </c>
      <c r="BJ132" s="1">
        <f t="shared" si="48"/>
        <v>2.0333333333333332</v>
      </c>
      <c r="BK132" s="1">
        <f t="shared" si="59"/>
        <v>0.96774193548387111</v>
      </c>
      <c r="BL132" s="1">
        <f t="shared" si="50"/>
        <v>0.26666666666666666</v>
      </c>
      <c r="BM132" s="1" t="e">
        <f t="shared" si="60"/>
        <v>#DIV/0!</v>
      </c>
      <c r="BN132" s="1">
        <f t="shared" si="61"/>
        <v>52.884615384615387</v>
      </c>
      <c r="BO132" s="1">
        <f t="shared" si="62"/>
        <v>14.754098360655737</v>
      </c>
      <c r="BP132" s="1">
        <f t="shared" si="63"/>
        <v>22.64423076923077</v>
      </c>
      <c r="BQ132" s="1">
        <f t="shared" si="43"/>
        <v>21.153846153846153</v>
      </c>
      <c r="BR132" s="1">
        <f t="shared" si="64"/>
        <v>0</v>
      </c>
      <c r="BS132" s="1">
        <f t="shared" si="65"/>
        <v>49.180327868852459</v>
      </c>
      <c r="BV132" s="1">
        <f t="shared" si="67"/>
        <v>0</v>
      </c>
      <c r="BW132" s="1">
        <f t="shared" si="67"/>
        <v>0</v>
      </c>
    </row>
    <row r="133" spans="1:75" x14ac:dyDescent="0.25">
      <c r="A133" s="1" t="s">
        <v>214</v>
      </c>
      <c r="B133" s="1" t="s">
        <v>68</v>
      </c>
      <c r="C133" s="1" t="s">
        <v>73</v>
      </c>
      <c r="D133" s="1" t="s">
        <v>74</v>
      </c>
      <c r="F133" s="1">
        <v>1664.0625</v>
      </c>
      <c r="G133" s="1">
        <v>28.125</v>
      </c>
      <c r="H133" s="1">
        <v>134.375</v>
      </c>
      <c r="I133" s="1">
        <v>325.390625</v>
      </c>
      <c r="J133" s="1">
        <v>191.015625</v>
      </c>
      <c r="L133" s="1">
        <v>22.65625</v>
      </c>
      <c r="M133" s="1">
        <v>11.328125</v>
      </c>
      <c r="N133" s="1">
        <v>11.328125</v>
      </c>
      <c r="O133" s="1">
        <v>3.125</v>
      </c>
      <c r="P133" s="1">
        <v>5.078125</v>
      </c>
      <c r="Q133" s="1">
        <v>3.90625</v>
      </c>
      <c r="R133" s="1">
        <v>102.734375</v>
      </c>
      <c r="S133" s="1">
        <v>91.015625</v>
      </c>
      <c r="T133" s="1">
        <v>31.640624999999993</v>
      </c>
      <c r="U133" s="1">
        <v>73.4375</v>
      </c>
      <c r="V133" s="1">
        <v>43.75</v>
      </c>
      <c r="W133" s="1">
        <v>7.8125</v>
      </c>
      <c r="X133" s="1" t="s">
        <v>75</v>
      </c>
      <c r="Y133" s="1">
        <v>95.3125</v>
      </c>
      <c r="Z133" s="1">
        <v>18.75</v>
      </c>
      <c r="AA133" s="1">
        <v>31.25</v>
      </c>
      <c r="AB133" s="1">
        <v>1</v>
      </c>
      <c r="AC133" s="1" t="s">
        <v>76</v>
      </c>
      <c r="AD133" s="1" t="s">
        <v>77</v>
      </c>
      <c r="AE133" s="1" t="s">
        <v>78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921.875</v>
      </c>
      <c r="AN133" s="1">
        <v>351.5625</v>
      </c>
      <c r="AO133" s="1">
        <v>312.109375</v>
      </c>
      <c r="AP133" s="1" t="s">
        <v>79</v>
      </c>
      <c r="AQ133" s="1">
        <v>22.265625</v>
      </c>
      <c r="AR133" s="1">
        <v>19.140625</v>
      </c>
      <c r="AS133" s="1">
        <v>23.046875</v>
      </c>
      <c r="AT133" s="1">
        <v>16.40625</v>
      </c>
      <c r="AU133" s="1">
        <v>17</v>
      </c>
      <c r="AV133" s="1">
        <v>16.796875</v>
      </c>
      <c r="AW133" s="1">
        <v>14.0625</v>
      </c>
      <c r="AX133" s="1">
        <v>5.46875</v>
      </c>
      <c r="AY133" s="1">
        <v>3.90625</v>
      </c>
      <c r="AZ133" s="1">
        <v>10.9375</v>
      </c>
      <c r="BA133" s="1">
        <v>3.90625</v>
      </c>
      <c r="BB133" s="1">
        <f t="shared" si="52"/>
        <v>59.166666666666664</v>
      </c>
      <c r="BC133" s="1">
        <f t="shared" si="53"/>
        <v>12.383720930232558</v>
      </c>
      <c r="BD133" s="1">
        <f t="shared" si="54"/>
        <v>5.1140456182472986</v>
      </c>
      <c r="BE133" s="1">
        <f t="shared" si="55"/>
        <v>17.459016393442624</v>
      </c>
      <c r="BF133" s="1">
        <f t="shared" si="56"/>
        <v>5.083333333333333</v>
      </c>
      <c r="BG133" s="1">
        <f t="shared" si="51"/>
        <v>0.32786885245901637</v>
      </c>
      <c r="BH133" s="1">
        <f t="shared" si="57"/>
        <v>29.296875</v>
      </c>
      <c r="BI133" s="1">
        <f t="shared" si="58"/>
        <v>31.640625</v>
      </c>
      <c r="BJ133" s="1">
        <f t="shared" si="48"/>
        <v>2.0714285714285716</v>
      </c>
      <c r="BK133" s="1">
        <f t="shared" si="59"/>
        <v>1</v>
      </c>
      <c r="BL133" s="1">
        <f t="shared" si="50"/>
        <v>0.27777777777777779</v>
      </c>
      <c r="BM133" s="1" t="e">
        <f t="shared" si="60"/>
        <v>#DIV/0!</v>
      </c>
      <c r="BN133" s="1">
        <f t="shared" si="61"/>
        <v>55.399061032863848</v>
      </c>
      <c r="BO133" s="1">
        <f t="shared" si="62"/>
        <v>17.241379310344829</v>
      </c>
      <c r="BP133" s="1">
        <f t="shared" si="63"/>
        <v>21.12676056338028</v>
      </c>
      <c r="BQ133" s="1">
        <f t="shared" ref="BQ133:BQ187" si="68">(AO133/F133)*100</f>
        <v>18.75586854460094</v>
      </c>
      <c r="BR133" s="1">
        <f t="shared" si="64"/>
        <v>0</v>
      </c>
      <c r="BS133" s="1">
        <f t="shared" si="65"/>
        <v>50</v>
      </c>
      <c r="BT133" s="1">
        <f t="shared" si="66"/>
        <v>-0.78125</v>
      </c>
      <c r="BU133" s="1">
        <f t="shared" si="66"/>
        <v>2.734375</v>
      </c>
      <c r="BV133" s="1">
        <f t="shared" si="67"/>
        <v>1</v>
      </c>
      <c r="BW133" s="1">
        <f t="shared" si="67"/>
        <v>0</v>
      </c>
    </row>
    <row r="134" spans="1:75" x14ac:dyDescent="0.25">
      <c r="A134" s="1" t="s">
        <v>215</v>
      </c>
      <c r="B134" s="1" t="s">
        <v>68</v>
      </c>
      <c r="C134" s="1" t="s">
        <v>73</v>
      </c>
      <c r="D134" s="1" t="s">
        <v>74</v>
      </c>
      <c r="F134" s="1">
        <v>1746.09375</v>
      </c>
      <c r="G134" s="1">
        <v>26.953125</v>
      </c>
      <c r="H134" s="1">
        <v>128.515625</v>
      </c>
      <c r="I134" s="1">
        <v>317.18749999999994</v>
      </c>
      <c r="J134" s="1">
        <v>188.671875</v>
      </c>
      <c r="L134" s="1">
        <v>25</v>
      </c>
      <c r="M134" s="1">
        <v>12.890625</v>
      </c>
      <c r="N134" s="1">
        <v>12.109375000000002</v>
      </c>
      <c r="O134" s="1">
        <v>3.515625</v>
      </c>
      <c r="P134" s="1">
        <v>5.859375</v>
      </c>
      <c r="Q134" s="1">
        <v>3.515625</v>
      </c>
      <c r="R134" s="1">
        <v>110.9375</v>
      </c>
      <c r="S134" s="1">
        <v>100</v>
      </c>
      <c r="T134" s="1">
        <v>17.578125</v>
      </c>
      <c r="U134" s="1">
        <v>78.515625</v>
      </c>
      <c r="V134" s="1">
        <v>45.703125</v>
      </c>
      <c r="W134" s="1">
        <v>8.203125</v>
      </c>
      <c r="X134" s="1" t="s">
        <v>75</v>
      </c>
      <c r="Y134" s="1">
        <v>84.765625</v>
      </c>
      <c r="Z134" s="1">
        <v>16.40625</v>
      </c>
      <c r="AA134" s="1">
        <v>35.15625</v>
      </c>
      <c r="AB134" s="1">
        <v>1</v>
      </c>
      <c r="AC134" s="1" t="s">
        <v>76</v>
      </c>
      <c r="AD134" s="1" t="s">
        <v>77</v>
      </c>
      <c r="AE134" s="1" t="s">
        <v>78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949.21875</v>
      </c>
      <c r="AN134" s="1">
        <v>466.796875</v>
      </c>
      <c r="AO134" s="1" t="e">
        <v>#VALUE!</v>
      </c>
      <c r="AP134" s="1" t="s">
        <v>79</v>
      </c>
      <c r="AQ134" s="1">
        <v>25.390625</v>
      </c>
      <c r="AR134" s="1">
        <v>16.40625</v>
      </c>
      <c r="AS134" s="1">
        <v>24.21875</v>
      </c>
      <c r="AT134" s="1">
        <v>15.625</v>
      </c>
      <c r="AU134" s="1">
        <v>19</v>
      </c>
      <c r="AV134" s="1">
        <v>19.53125</v>
      </c>
      <c r="AW134" s="1">
        <v>14.0625</v>
      </c>
      <c r="AX134" s="1">
        <v>6.25</v>
      </c>
      <c r="AY134" s="1">
        <v>4.296875</v>
      </c>
      <c r="AZ134" s="1">
        <v>11.328125</v>
      </c>
      <c r="BA134" s="1">
        <v>4.296875</v>
      </c>
      <c r="BB134" s="1">
        <f t="shared" si="52"/>
        <v>64.782608695652172</v>
      </c>
      <c r="BC134" s="1">
        <f t="shared" si="53"/>
        <v>13.586626139817628</v>
      </c>
      <c r="BD134" s="1">
        <f t="shared" si="54"/>
        <v>5.5049261083743852</v>
      </c>
      <c r="BE134" s="1">
        <f t="shared" si="55"/>
        <v>20.599078341013826</v>
      </c>
      <c r="BF134" s="1">
        <f t="shared" si="56"/>
        <v>5.166666666666667</v>
      </c>
      <c r="BG134" s="1">
        <f t="shared" si="51"/>
        <v>0.41474654377880182</v>
      </c>
      <c r="BH134" s="1">
        <f t="shared" si="57"/>
        <v>32.421875</v>
      </c>
      <c r="BI134" s="1">
        <f t="shared" si="58"/>
        <v>17.578125</v>
      </c>
      <c r="BJ134" s="1">
        <f t="shared" si="48"/>
        <v>2.2068965517241379</v>
      </c>
      <c r="BK134" s="1">
        <f t="shared" si="59"/>
        <v>1.064516129032258</v>
      </c>
      <c r="BL134" s="1">
        <f t="shared" si="50"/>
        <v>0.30434782608695654</v>
      </c>
      <c r="BM134" s="1" t="e">
        <f t="shared" si="60"/>
        <v>#DIV/0!</v>
      </c>
      <c r="BN134" s="1">
        <f t="shared" si="61"/>
        <v>54.36241610738255</v>
      </c>
      <c r="BO134" s="1">
        <f t="shared" si="62"/>
        <v>14.0625</v>
      </c>
      <c r="BP134" s="1">
        <f t="shared" si="63"/>
        <v>26.733780760626395</v>
      </c>
      <c r="BR134" s="1">
        <f t="shared" si="64"/>
        <v>0</v>
      </c>
      <c r="BS134" s="1">
        <f t="shared" si="65"/>
        <v>51.5625</v>
      </c>
      <c r="BT134" s="1">
        <f t="shared" si="66"/>
        <v>1.171875</v>
      </c>
      <c r="BU134" s="1">
        <f t="shared" si="66"/>
        <v>0.78125</v>
      </c>
      <c r="BV134" s="1">
        <f t="shared" si="67"/>
        <v>0</v>
      </c>
      <c r="BW134" s="1">
        <f t="shared" si="67"/>
        <v>0</v>
      </c>
    </row>
    <row r="135" spans="1:75" s="3" customFormat="1" x14ac:dyDescent="0.25">
      <c r="A135" s="3" t="s">
        <v>216</v>
      </c>
      <c r="B135" s="3" t="s">
        <v>68</v>
      </c>
      <c r="C135" s="3" t="s">
        <v>73</v>
      </c>
      <c r="D135" s="3" t="s">
        <v>74</v>
      </c>
      <c r="F135" s="3">
        <v>1984.375</v>
      </c>
      <c r="G135" s="3">
        <v>26.953125</v>
      </c>
      <c r="H135" s="3">
        <v>128.125</v>
      </c>
      <c r="I135" s="3">
        <v>350</v>
      </c>
      <c r="J135" s="3">
        <v>221.875</v>
      </c>
      <c r="L135" s="3">
        <v>25.390625</v>
      </c>
      <c r="M135" s="3">
        <v>14.0625</v>
      </c>
      <c r="N135" s="3">
        <v>11.328125</v>
      </c>
      <c r="O135" s="3">
        <v>4.296875</v>
      </c>
      <c r="P135" s="3">
        <v>5.859375</v>
      </c>
      <c r="Q135" s="3">
        <v>3.515625</v>
      </c>
      <c r="R135" s="3">
        <v>116.40625</v>
      </c>
      <c r="S135" s="3">
        <v>97.65625</v>
      </c>
      <c r="T135" s="3">
        <v>11.718749999999986</v>
      </c>
      <c r="U135" s="3">
        <v>78.125</v>
      </c>
      <c r="V135" s="3">
        <v>46.09375</v>
      </c>
      <c r="W135" s="3">
        <v>8.203125</v>
      </c>
      <c r="X135" s="1" t="s">
        <v>75</v>
      </c>
      <c r="Y135" s="3">
        <v>92.96875</v>
      </c>
      <c r="Z135" s="3">
        <v>15.625</v>
      </c>
      <c r="AA135" s="3">
        <v>21.875</v>
      </c>
      <c r="AB135" s="3">
        <v>1</v>
      </c>
      <c r="AC135" s="3" t="s">
        <v>76</v>
      </c>
      <c r="AD135" s="3" t="s">
        <v>77</v>
      </c>
      <c r="AE135" s="3" t="s">
        <v>78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898.4375</v>
      </c>
      <c r="AN135" s="3" t="e">
        <v>#VALUE!</v>
      </c>
      <c r="AO135" s="3" t="e">
        <v>#VALUE!</v>
      </c>
      <c r="AP135" s="3" t="s">
        <v>79</v>
      </c>
      <c r="AQ135" s="3">
        <v>42.1875</v>
      </c>
      <c r="AR135" s="3">
        <v>16.015625</v>
      </c>
      <c r="AS135" s="3" t="e">
        <v>#VALUE!</v>
      </c>
      <c r="AT135" s="3" t="e">
        <v>#VALUE!</v>
      </c>
      <c r="AU135" s="3">
        <v>10</v>
      </c>
      <c r="AV135" s="3">
        <v>18.75</v>
      </c>
      <c r="AW135" s="3">
        <v>16.015625</v>
      </c>
      <c r="AX135" s="3">
        <v>5.46875</v>
      </c>
      <c r="AY135" s="3">
        <v>3.90625</v>
      </c>
      <c r="AZ135" s="3">
        <v>11.71875</v>
      </c>
      <c r="BA135" s="3">
        <v>3.515625</v>
      </c>
      <c r="BB135" s="3">
        <f t="shared" si="52"/>
        <v>73.623188405797094</v>
      </c>
      <c r="BC135" s="3">
        <f t="shared" si="53"/>
        <v>15.487804878048781</v>
      </c>
      <c r="BD135" s="3">
        <f t="shared" si="54"/>
        <v>5.6696428571428568</v>
      </c>
      <c r="BE135" s="3">
        <f t="shared" si="55"/>
        <v>21.344537815126049</v>
      </c>
      <c r="BF135" s="3">
        <f t="shared" si="56"/>
        <v>5.95</v>
      </c>
      <c r="BG135" s="3">
        <f t="shared" si="51"/>
        <v>0.23529411764705882</v>
      </c>
      <c r="BH135" s="3">
        <f t="shared" si="57"/>
        <v>38.28125</v>
      </c>
      <c r="BI135" s="3">
        <f t="shared" si="58"/>
        <v>11.71875</v>
      </c>
      <c r="BJ135" s="3">
        <f t="shared" si="48"/>
        <v>2.1666666666666665</v>
      </c>
      <c r="BK135" s="3">
        <f t="shared" si="59"/>
        <v>1.2413793103448276</v>
      </c>
      <c r="BL135" s="3">
        <f t="shared" si="50"/>
        <v>0.30434782608695654</v>
      </c>
      <c r="BM135" s="3" t="e">
        <f t="shared" si="60"/>
        <v>#DIV/0!</v>
      </c>
      <c r="BN135" s="3">
        <f t="shared" si="61"/>
        <v>45.275590551181097</v>
      </c>
      <c r="BO135" s="3">
        <f t="shared" si="62"/>
        <v>13.846153846153847</v>
      </c>
      <c r="BR135" s="3">
        <f t="shared" si="64"/>
        <v>0</v>
      </c>
      <c r="BS135" s="3">
        <f t="shared" si="65"/>
        <v>55.384615384615387</v>
      </c>
      <c r="BT135" s="1"/>
      <c r="BU135" s="1"/>
      <c r="BV135" s="1">
        <f t="shared" si="67"/>
        <v>0</v>
      </c>
      <c r="BW135" s="1">
        <f t="shared" si="67"/>
        <v>0</v>
      </c>
    </row>
    <row r="136" spans="1:75" x14ac:dyDescent="0.25">
      <c r="A136" s="1" t="s">
        <v>217</v>
      </c>
      <c r="B136" s="1" t="s">
        <v>68</v>
      </c>
      <c r="C136" s="1" t="s">
        <v>73</v>
      </c>
      <c r="D136" s="1" t="s">
        <v>218</v>
      </c>
      <c r="F136" s="1">
        <v>1367.1875</v>
      </c>
      <c r="G136" s="1">
        <v>22.265625</v>
      </c>
      <c r="H136" s="1">
        <v>150.390625</v>
      </c>
      <c r="I136" s="1">
        <v>267.578125</v>
      </c>
      <c r="J136" s="1">
        <v>117.1875</v>
      </c>
      <c r="L136" s="1">
        <v>20.3125</v>
      </c>
      <c r="M136" s="1">
        <v>9.765625</v>
      </c>
      <c r="N136" s="1">
        <v>10.546875</v>
      </c>
      <c r="O136" s="1">
        <v>3.125</v>
      </c>
      <c r="P136" s="1">
        <v>5.078125</v>
      </c>
      <c r="Q136" s="1">
        <v>3.125</v>
      </c>
      <c r="R136" s="1">
        <v>114.0625</v>
      </c>
      <c r="S136" s="1">
        <v>83.203125</v>
      </c>
      <c r="T136" s="1">
        <v>36.328125</v>
      </c>
      <c r="U136" s="1">
        <v>69.140625</v>
      </c>
      <c r="V136" s="1">
        <v>39.0625</v>
      </c>
      <c r="W136" s="1">
        <v>6.25</v>
      </c>
      <c r="X136" s="1" t="s">
        <v>75</v>
      </c>
      <c r="Y136" s="1">
        <v>53.90625</v>
      </c>
      <c r="Z136" s="1">
        <v>16.40625</v>
      </c>
      <c r="AA136" s="1">
        <v>19.53125</v>
      </c>
      <c r="AB136" s="1">
        <v>1</v>
      </c>
      <c r="AC136" s="1" t="s">
        <v>76</v>
      </c>
      <c r="AD136" s="1" t="s">
        <v>77</v>
      </c>
      <c r="AE136" s="1" t="s">
        <v>78</v>
      </c>
      <c r="AF136" s="1">
        <v>503.12500000000006</v>
      </c>
      <c r="AG136" s="1">
        <v>14.453125</v>
      </c>
      <c r="AH136" s="1">
        <v>32.03125</v>
      </c>
      <c r="AI136" s="1">
        <v>57.8125</v>
      </c>
      <c r="AJ136" s="1">
        <v>23.4375</v>
      </c>
      <c r="AK136" s="1">
        <v>34.375</v>
      </c>
      <c r="AL136" s="1">
        <v>1.5625</v>
      </c>
      <c r="AM136" s="1">
        <v>0</v>
      </c>
      <c r="AN136" s="1">
        <v>0</v>
      </c>
      <c r="AO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11</v>
      </c>
      <c r="AV136" s="1">
        <v>16.796875</v>
      </c>
      <c r="AW136" s="1">
        <v>11.71875</v>
      </c>
      <c r="AX136" s="1">
        <v>4.296875</v>
      </c>
      <c r="AY136" s="1">
        <v>3.125</v>
      </c>
      <c r="AZ136" s="1">
        <v>10.15625</v>
      </c>
      <c r="BA136" s="1">
        <v>3.125</v>
      </c>
      <c r="BB136" s="1">
        <f t="shared" si="52"/>
        <v>61.403508771929822</v>
      </c>
      <c r="BC136" s="1">
        <f t="shared" si="53"/>
        <v>9.0909090909090917</v>
      </c>
      <c r="BD136" s="1">
        <f t="shared" si="54"/>
        <v>5.1094890510948909</v>
      </c>
      <c r="BE136" s="1">
        <f t="shared" si="55"/>
        <v>25.362318840579711</v>
      </c>
      <c r="BF136" s="1">
        <f t="shared" si="56"/>
        <v>3.2857142857142856</v>
      </c>
      <c r="BG136" s="1">
        <f t="shared" si="51"/>
        <v>0.36231884057971014</v>
      </c>
      <c r="BH136" s="1">
        <f t="shared" si="57"/>
        <v>44.921875</v>
      </c>
      <c r="BI136" s="1">
        <f t="shared" si="58"/>
        <v>36.328125</v>
      </c>
      <c r="BJ136" s="1">
        <f t="shared" si="48"/>
        <v>2</v>
      </c>
      <c r="BK136" s="1">
        <f t="shared" si="59"/>
        <v>0.92592592592592593</v>
      </c>
      <c r="BL136" s="1">
        <f t="shared" si="50"/>
        <v>0.2807017543859649</v>
      </c>
      <c r="BM136" s="1">
        <f t="shared" si="60"/>
        <v>0.45121951219512196</v>
      </c>
      <c r="BN136" s="1">
        <f t="shared" si="61"/>
        <v>0</v>
      </c>
      <c r="BO136" s="1">
        <f t="shared" si="62"/>
        <v>15.384615384615385</v>
      </c>
      <c r="BP136" s="1">
        <f t="shared" si="63"/>
        <v>0</v>
      </c>
      <c r="BQ136" s="1">
        <f t="shared" si="68"/>
        <v>0</v>
      </c>
      <c r="BR136" s="1">
        <f t="shared" si="64"/>
        <v>36.800000000000004</v>
      </c>
      <c r="BS136" s="1">
        <f t="shared" si="65"/>
        <v>48.07692307692308</v>
      </c>
      <c r="BT136" s="1">
        <f t="shared" si="66"/>
        <v>0</v>
      </c>
      <c r="BU136" s="1">
        <f t="shared" si="66"/>
        <v>0</v>
      </c>
      <c r="BV136" s="1">
        <f t="shared" si="67"/>
        <v>0</v>
      </c>
      <c r="BW136" s="1">
        <f t="shared" si="67"/>
        <v>0</v>
      </c>
    </row>
    <row r="137" spans="1:75" x14ac:dyDescent="0.25">
      <c r="A137" s="1" t="s">
        <v>219</v>
      </c>
      <c r="B137" s="1" t="s">
        <v>68</v>
      </c>
      <c r="C137" s="1" t="s">
        <v>73</v>
      </c>
      <c r="D137" s="1" t="s">
        <v>218</v>
      </c>
      <c r="F137" s="1">
        <v>1511.71875</v>
      </c>
      <c r="G137" s="1">
        <v>25</v>
      </c>
      <c r="H137" s="1">
        <v>125.78125000000001</v>
      </c>
      <c r="I137" s="1">
        <v>243.75000000000003</v>
      </c>
      <c r="J137" s="1">
        <v>117.96875</v>
      </c>
      <c r="L137" s="1">
        <v>23.4375</v>
      </c>
      <c r="M137" s="1">
        <v>11.71875</v>
      </c>
      <c r="N137" s="1">
        <v>11.71875</v>
      </c>
      <c r="O137" s="1">
        <v>3.90625</v>
      </c>
      <c r="P137" s="1">
        <v>5.46875</v>
      </c>
      <c r="Q137" s="1">
        <v>3.90625</v>
      </c>
      <c r="R137" s="1">
        <v>104.296875</v>
      </c>
      <c r="S137" s="1">
        <v>94.140625</v>
      </c>
      <c r="T137" s="1">
        <v>21.484375000000014</v>
      </c>
      <c r="U137" s="1">
        <v>77.34375</v>
      </c>
      <c r="V137" s="1">
        <v>46.09375</v>
      </c>
      <c r="W137" s="1">
        <v>7.03125</v>
      </c>
      <c r="X137" s="1" t="s">
        <v>75</v>
      </c>
      <c r="Y137" s="1">
        <v>62.890625000000007</v>
      </c>
      <c r="Z137" s="1">
        <v>17.578125</v>
      </c>
      <c r="AA137" s="1">
        <v>26.5625</v>
      </c>
      <c r="AB137" s="1">
        <v>1</v>
      </c>
      <c r="AC137" s="1" t="s">
        <v>76</v>
      </c>
      <c r="AD137" s="1" t="s">
        <v>77</v>
      </c>
      <c r="AE137" s="1" t="s">
        <v>78</v>
      </c>
      <c r="AF137" s="1">
        <v>530.46875</v>
      </c>
      <c r="AG137" s="1">
        <v>12.109375</v>
      </c>
      <c r="AH137" s="1">
        <v>32.421875</v>
      </c>
      <c r="AI137" s="1">
        <v>73.046875</v>
      </c>
      <c r="AJ137" s="1">
        <v>33.203125</v>
      </c>
      <c r="AK137" s="1">
        <v>39.84375</v>
      </c>
      <c r="AL137" s="1">
        <v>3.125</v>
      </c>
      <c r="AM137" s="1">
        <v>0</v>
      </c>
      <c r="AN137" s="1">
        <v>0</v>
      </c>
      <c r="AO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13</v>
      </c>
      <c r="AV137" s="1">
        <v>17.96875</v>
      </c>
      <c r="AW137" s="1">
        <v>14.453125</v>
      </c>
      <c r="AX137" s="1">
        <v>5.078125</v>
      </c>
      <c r="AY137" s="1">
        <v>3.125</v>
      </c>
      <c r="AZ137" s="1">
        <v>10.546875</v>
      </c>
      <c r="BA137" s="1">
        <v>3.90625</v>
      </c>
      <c r="BB137" s="1">
        <f t="shared" si="52"/>
        <v>60.46875</v>
      </c>
      <c r="BC137" s="1">
        <f t="shared" si="53"/>
        <v>12.018633540372669</v>
      </c>
      <c r="BD137" s="1">
        <f t="shared" si="54"/>
        <v>6.2019230769230758</v>
      </c>
      <c r="BE137" s="1">
        <f t="shared" si="55"/>
        <v>24.037267080745337</v>
      </c>
      <c r="BF137" s="1">
        <f t="shared" si="56"/>
        <v>3.5777777777777784</v>
      </c>
      <c r="BG137" s="1">
        <f t="shared" si="51"/>
        <v>0.42236024844720493</v>
      </c>
      <c r="BH137" s="1">
        <f t="shared" si="57"/>
        <v>26.953125</v>
      </c>
      <c r="BI137" s="1">
        <f t="shared" si="58"/>
        <v>21.484375000000014</v>
      </c>
      <c r="BJ137" s="1">
        <f t="shared" si="48"/>
        <v>2.2222222222222223</v>
      </c>
      <c r="BK137" s="1">
        <f t="shared" si="59"/>
        <v>1</v>
      </c>
      <c r="BL137" s="1">
        <f t="shared" si="50"/>
        <v>0.28125</v>
      </c>
      <c r="BM137" s="1">
        <f t="shared" si="60"/>
        <v>0.37349397590361444</v>
      </c>
      <c r="BN137" s="1">
        <f t="shared" si="61"/>
        <v>0</v>
      </c>
      <c r="BO137" s="1">
        <f t="shared" si="62"/>
        <v>16.666666666666664</v>
      </c>
      <c r="BP137" s="1">
        <f t="shared" si="63"/>
        <v>0</v>
      </c>
      <c r="BQ137" s="1">
        <f t="shared" si="68"/>
        <v>0</v>
      </c>
      <c r="BR137" s="1">
        <f t="shared" si="64"/>
        <v>35.090439276485789</v>
      </c>
      <c r="BS137" s="1">
        <f t="shared" si="65"/>
        <v>50</v>
      </c>
      <c r="BT137" s="1">
        <f t="shared" si="66"/>
        <v>0</v>
      </c>
      <c r="BU137" s="1">
        <f t="shared" si="66"/>
        <v>0</v>
      </c>
      <c r="BV137" s="1">
        <f t="shared" si="67"/>
        <v>0</v>
      </c>
      <c r="BW137" s="1">
        <f t="shared" si="67"/>
        <v>0</v>
      </c>
    </row>
    <row r="138" spans="1:75" x14ac:dyDescent="0.25">
      <c r="A138" s="1" t="s">
        <v>220</v>
      </c>
      <c r="B138" s="1" t="s">
        <v>68</v>
      </c>
      <c r="C138" s="1" t="s">
        <v>73</v>
      </c>
      <c r="D138" s="1" t="s">
        <v>218</v>
      </c>
      <c r="F138" s="1">
        <v>1645.7600000000002</v>
      </c>
      <c r="G138" s="1">
        <v>32.718000000000004</v>
      </c>
      <c r="H138" s="1">
        <v>122.836</v>
      </c>
      <c r="I138" s="1">
        <v>282.86720000000003</v>
      </c>
      <c r="J138" s="1">
        <v>160.03120000000001</v>
      </c>
      <c r="L138" s="1">
        <v>22.673000000000002</v>
      </c>
      <c r="M138" s="1">
        <v>11.48</v>
      </c>
      <c r="N138" s="1">
        <v>11.193000000000001</v>
      </c>
      <c r="O138" s="1">
        <v>3.1570000000000005</v>
      </c>
      <c r="P138" s="1">
        <v>4.8790000000000004</v>
      </c>
      <c r="Q138" s="1">
        <v>4.0179999999999998</v>
      </c>
      <c r="R138" s="1">
        <v>102.746</v>
      </c>
      <c r="S138" s="1">
        <v>90.117999999999995</v>
      </c>
      <c r="T138" s="1">
        <v>20.09</v>
      </c>
      <c r="U138" s="1">
        <v>75.194000000000003</v>
      </c>
      <c r="V138" s="1">
        <v>43.624000000000002</v>
      </c>
      <c r="W138" s="1">
        <v>11.48</v>
      </c>
      <c r="X138" s="1" t="s">
        <v>75</v>
      </c>
      <c r="Y138" s="1">
        <v>74.046000000000006</v>
      </c>
      <c r="Z138" s="1">
        <v>19.229000000000003</v>
      </c>
      <c r="AA138" s="1">
        <v>28.700000000000003</v>
      </c>
      <c r="AB138" s="1">
        <v>1</v>
      </c>
      <c r="AC138" s="1" t="s">
        <v>76</v>
      </c>
      <c r="AD138" s="1" t="s">
        <v>77</v>
      </c>
      <c r="AE138" s="1" t="s">
        <v>78</v>
      </c>
      <c r="AF138" s="1">
        <v>561.08500000000004</v>
      </c>
      <c r="AG138" s="1">
        <v>12.628000000000002</v>
      </c>
      <c r="AH138" s="1">
        <v>30.996000000000002</v>
      </c>
      <c r="AI138" s="1">
        <v>74.332999999999998</v>
      </c>
      <c r="AJ138" s="1">
        <v>26.404</v>
      </c>
      <c r="AK138" s="1">
        <v>47.929000000000002</v>
      </c>
      <c r="AL138" s="1">
        <v>0</v>
      </c>
      <c r="AM138" s="1">
        <v>0</v>
      </c>
      <c r="AN138" s="1">
        <v>0</v>
      </c>
      <c r="AO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14</v>
      </c>
      <c r="AV138" s="1">
        <v>14.924000000000001</v>
      </c>
      <c r="AW138" s="1">
        <v>13.202</v>
      </c>
      <c r="AX138" s="1">
        <v>5.74</v>
      </c>
      <c r="AY138" s="1">
        <v>3.444</v>
      </c>
      <c r="AZ138" s="1">
        <v>10.619000000000002</v>
      </c>
      <c r="BA138" s="1">
        <v>3.444</v>
      </c>
      <c r="BB138" s="1">
        <f t="shared" si="52"/>
        <v>50.301363164007583</v>
      </c>
      <c r="BC138" s="1">
        <f t="shared" si="53"/>
        <v>13.398026637142207</v>
      </c>
      <c r="BD138" s="1">
        <f t="shared" si="54"/>
        <v>5.818136567265487</v>
      </c>
      <c r="BE138" s="1">
        <f t="shared" si="55"/>
        <v>22.226183723631259</v>
      </c>
      <c r="BF138" s="1">
        <f t="shared" si="56"/>
        <v>3.850746268656716</v>
      </c>
      <c r="BG138" s="1">
        <f t="shared" si="51"/>
        <v>0.38759689922480622</v>
      </c>
      <c r="BH138" s="1">
        <f t="shared" si="57"/>
        <v>27.551999999999992</v>
      </c>
      <c r="BI138" s="1">
        <f t="shared" si="58"/>
        <v>20.090000000000003</v>
      </c>
      <c r="BJ138" s="1">
        <f t="shared" si="48"/>
        <v>2.1351351351351351</v>
      </c>
      <c r="BK138" s="1">
        <f t="shared" si="59"/>
        <v>1.0256410256410255</v>
      </c>
      <c r="BL138" s="1">
        <f t="shared" si="50"/>
        <v>0.35087719298245612</v>
      </c>
      <c r="BM138" s="1">
        <f t="shared" si="60"/>
        <v>0.40740740740740744</v>
      </c>
      <c r="BN138" s="1">
        <f t="shared" si="61"/>
        <v>0</v>
      </c>
      <c r="BO138" s="1">
        <f t="shared" si="62"/>
        <v>17.721518987341771</v>
      </c>
      <c r="BP138" s="1">
        <f t="shared" si="63"/>
        <v>0</v>
      </c>
      <c r="BQ138" s="1">
        <f t="shared" si="68"/>
        <v>0</v>
      </c>
      <c r="BR138" s="1">
        <f t="shared" si="64"/>
        <v>34.09275957612288</v>
      </c>
      <c r="BS138" s="1">
        <f t="shared" si="65"/>
        <v>50.632911392405056</v>
      </c>
      <c r="BT138" s="1">
        <f t="shared" si="66"/>
        <v>0</v>
      </c>
      <c r="BU138" s="1">
        <f t="shared" si="66"/>
        <v>0</v>
      </c>
      <c r="BV138" s="1">
        <f t="shared" si="67"/>
        <v>0</v>
      </c>
      <c r="BW138" s="1">
        <f t="shared" si="67"/>
        <v>0</v>
      </c>
    </row>
    <row r="139" spans="1:75" x14ac:dyDescent="0.25">
      <c r="A139" s="1" t="s">
        <v>221</v>
      </c>
      <c r="B139" s="1" t="s">
        <v>68</v>
      </c>
      <c r="C139" s="1" t="s">
        <v>73</v>
      </c>
      <c r="D139" s="1" t="s">
        <v>218</v>
      </c>
      <c r="F139" s="1">
        <v>1515.5200000000002</v>
      </c>
      <c r="G139" s="1">
        <v>26.691000000000003</v>
      </c>
      <c r="H139" s="1">
        <v>107.91200000000001</v>
      </c>
      <c r="I139" s="1">
        <v>316.84800000000001</v>
      </c>
      <c r="J139" s="1">
        <v>208.93600000000001</v>
      </c>
      <c r="L139" s="1">
        <v>20.664000000000001</v>
      </c>
      <c r="M139" s="1">
        <v>10.332000000000001</v>
      </c>
      <c r="N139" s="1">
        <v>10.332000000000001</v>
      </c>
      <c r="O139" s="1">
        <v>2.87</v>
      </c>
      <c r="P139" s="1">
        <v>4.5920000000000005</v>
      </c>
      <c r="Q139" s="1">
        <v>3.444</v>
      </c>
      <c r="R139" s="1">
        <v>106.19</v>
      </c>
      <c r="S139" s="1">
        <v>97.58</v>
      </c>
      <c r="T139" s="1">
        <v>1.7220000000000042</v>
      </c>
      <c r="U139" s="1">
        <v>75.768000000000001</v>
      </c>
      <c r="V139" s="1">
        <v>44.771999999999998</v>
      </c>
      <c r="W139" s="1">
        <v>8.8970000000000002</v>
      </c>
      <c r="X139" s="1" t="s">
        <v>75</v>
      </c>
      <c r="Y139" s="1">
        <v>68.88</v>
      </c>
      <c r="Z139" s="1">
        <v>17.794</v>
      </c>
      <c r="AA139" s="1">
        <v>25.256000000000004</v>
      </c>
      <c r="AB139" s="1">
        <v>1</v>
      </c>
      <c r="AC139" s="1" t="s">
        <v>76</v>
      </c>
      <c r="AD139" s="1" t="s">
        <v>77</v>
      </c>
      <c r="AE139" s="1" t="s">
        <v>78</v>
      </c>
      <c r="AF139" s="1">
        <v>564.81600000000003</v>
      </c>
      <c r="AG139" s="1">
        <v>12.915000000000001</v>
      </c>
      <c r="AH139" s="1">
        <v>29.848000000000003</v>
      </c>
      <c r="AI139" s="1">
        <v>74.62</v>
      </c>
      <c r="AJ139" s="1">
        <v>27.552</v>
      </c>
      <c r="AK139" s="1">
        <v>47.067999999999998</v>
      </c>
      <c r="AL139" s="1">
        <v>0</v>
      </c>
      <c r="AM139" s="1">
        <v>0</v>
      </c>
      <c r="AN139" s="1">
        <v>0</v>
      </c>
      <c r="AO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10</v>
      </c>
      <c r="AV139" s="1">
        <v>15.211</v>
      </c>
      <c r="AW139" s="1">
        <v>12.340999999999999</v>
      </c>
      <c r="AX139" s="1">
        <v>4.8790000000000004</v>
      </c>
      <c r="AY139" s="1">
        <v>2.87</v>
      </c>
      <c r="AZ139" s="1">
        <v>9.4710000000000001</v>
      </c>
      <c r="BA139" s="1">
        <v>3.1570000000000005</v>
      </c>
      <c r="BB139" s="1">
        <f t="shared" si="52"/>
        <v>56.78018807837848</v>
      </c>
      <c r="BC139" s="1">
        <f t="shared" si="53"/>
        <v>14.044035881088295</v>
      </c>
      <c r="BD139" s="1">
        <f t="shared" si="54"/>
        <v>4.7831136696460135</v>
      </c>
      <c r="BE139" s="1">
        <f t="shared" si="55"/>
        <v>22.002322880371665</v>
      </c>
      <c r="BF139" s="1">
        <f t="shared" si="56"/>
        <v>3.8709677419354835</v>
      </c>
      <c r="BG139" s="1">
        <f t="shared" si="51"/>
        <v>0.36666666666666675</v>
      </c>
      <c r="BH139" s="1">
        <f t="shared" si="57"/>
        <v>30.421999999999997</v>
      </c>
      <c r="BI139" s="1">
        <f t="shared" si="58"/>
        <v>1.7220000000000084</v>
      </c>
      <c r="BJ139" s="1">
        <f t="shared" si="48"/>
        <v>2.1818181818181821</v>
      </c>
      <c r="BK139" s="1">
        <f t="shared" si="59"/>
        <v>1</v>
      </c>
      <c r="BL139" s="1">
        <f t="shared" si="50"/>
        <v>0.33333333333333331</v>
      </c>
      <c r="BM139" s="1">
        <f t="shared" si="60"/>
        <v>0.43269230769230771</v>
      </c>
      <c r="BN139" s="1">
        <f t="shared" si="61"/>
        <v>0</v>
      </c>
      <c r="BO139" s="1">
        <f t="shared" si="62"/>
        <v>16.666666666666664</v>
      </c>
      <c r="BP139" s="1">
        <f t="shared" si="63"/>
        <v>0</v>
      </c>
      <c r="BQ139" s="1">
        <f t="shared" si="68"/>
        <v>0</v>
      </c>
      <c r="BR139" s="1">
        <f t="shared" si="64"/>
        <v>37.268792229729726</v>
      </c>
      <c r="BS139" s="1">
        <f t="shared" si="65"/>
        <v>50</v>
      </c>
      <c r="BT139" s="1">
        <f t="shared" si="66"/>
        <v>0</v>
      </c>
      <c r="BU139" s="1">
        <f t="shared" si="66"/>
        <v>0</v>
      </c>
      <c r="BV139" s="1">
        <f t="shared" si="67"/>
        <v>0</v>
      </c>
      <c r="BW139" s="1">
        <f t="shared" si="67"/>
        <v>0</v>
      </c>
    </row>
    <row r="140" spans="1:75" x14ac:dyDescent="0.25">
      <c r="A140" s="1" t="s">
        <v>222</v>
      </c>
      <c r="B140" s="1" t="s">
        <v>68</v>
      </c>
      <c r="C140" s="1" t="s">
        <v>73</v>
      </c>
      <c r="D140" s="1" t="s">
        <v>218</v>
      </c>
      <c r="F140" s="1">
        <v>1515.625</v>
      </c>
      <c r="G140" s="1">
        <v>26.953125</v>
      </c>
      <c r="H140" s="1">
        <v>131.640625</v>
      </c>
      <c r="I140" s="1">
        <v>322.65625</v>
      </c>
      <c r="J140" s="1">
        <v>191.015625</v>
      </c>
      <c r="L140" s="1">
        <v>23.4375</v>
      </c>
      <c r="M140" s="1">
        <v>11.71875</v>
      </c>
      <c r="N140" s="1">
        <v>11.71875</v>
      </c>
      <c r="O140" s="1">
        <v>3.515625</v>
      </c>
      <c r="P140" s="1">
        <v>5.078125</v>
      </c>
      <c r="Q140" s="1">
        <v>2.34375</v>
      </c>
      <c r="R140" s="1">
        <v>111.328125</v>
      </c>
      <c r="S140" s="1">
        <v>85.9375</v>
      </c>
      <c r="T140" s="1">
        <v>20.312500000000011</v>
      </c>
      <c r="U140" s="1">
        <v>72.65625</v>
      </c>
      <c r="V140" s="1">
        <v>40.234375</v>
      </c>
      <c r="W140" s="1">
        <v>7.421875</v>
      </c>
      <c r="X140" s="1" t="s">
        <v>75</v>
      </c>
      <c r="Y140" s="1">
        <v>66.796875</v>
      </c>
      <c r="Z140" s="1">
        <v>17.1875</v>
      </c>
      <c r="AA140" s="1">
        <v>15.625</v>
      </c>
      <c r="AB140" s="1">
        <v>1</v>
      </c>
      <c r="AC140" s="1" t="s">
        <v>76</v>
      </c>
      <c r="AD140" s="1" t="s">
        <v>77</v>
      </c>
      <c r="AE140" s="1" t="s">
        <v>78</v>
      </c>
      <c r="AF140" s="1">
        <v>598.828125</v>
      </c>
      <c r="AG140" s="1">
        <v>11.328125</v>
      </c>
      <c r="AH140" s="1">
        <v>32.421875</v>
      </c>
      <c r="AI140" s="1">
        <v>77.34375</v>
      </c>
      <c r="AJ140" s="1">
        <v>29.6875</v>
      </c>
      <c r="AK140" s="1">
        <v>47.656250000000007</v>
      </c>
      <c r="AL140" s="1">
        <v>10.546875</v>
      </c>
      <c r="AM140" s="1">
        <v>0</v>
      </c>
      <c r="AN140" s="1">
        <v>0</v>
      </c>
      <c r="AO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13</v>
      </c>
      <c r="AV140" s="1">
        <v>16.015625</v>
      </c>
      <c r="AW140" s="1">
        <v>13.671875</v>
      </c>
      <c r="AX140" s="1">
        <v>5.46875</v>
      </c>
      <c r="AY140" s="1">
        <v>3.125</v>
      </c>
      <c r="AZ140" s="1">
        <v>10.15625</v>
      </c>
      <c r="BA140" s="1">
        <v>4.6875</v>
      </c>
      <c r="BB140" s="1">
        <f t="shared" si="52"/>
        <v>56.231884057971016</v>
      </c>
      <c r="BC140" s="1">
        <f t="shared" si="53"/>
        <v>11.513353115727003</v>
      </c>
      <c r="BD140" s="1">
        <f t="shared" si="54"/>
        <v>4.6973365617433416</v>
      </c>
      <c r="BE140" s="1">
        <f t="shared" si="55"/>
        <v>22.690058479532162</v>
      </c>
      <c r="BF140" s="1">
        <f t="shared" si="56"/>
        <v>3.8863636363636362</v>
      </c>
      <c r="BG140" s="1">
        <f t="shared" si="51"/>
        <v>0.23391812865497075</v>
      </c>
      <c r="BH140" s="1">
        <f t="shared" si="57"/>
        <v>38.671875</v>
      </c>
      <c r="BI140" s="1">
        <f t="shared" si="58"/>
        <v>20.3125</v>
      </c>
      <c r="BJ140" s="1">
        <f t="shared" si="48"/>
        <v>2.3076923076923075</v>
      </c>
      <c r="BK140" s="1">
        <f t="shared" si="59"/>
        <v>1</v>
      </c>
      <c r="BL140" s="1">
        <f t="shared" si="50"/>
        <v>0.27536231884057971</v>
      </c>
      <c r="BM140" s="1">
        <f t="shared" si="60"/>
        <v>0.3493975903614458</v>
      </c>
      <c r="BN140" s="1">
        <f t="shared" si="61"/>
        <v>0</v>
      </c>
      <c r="BO140" s="1">
        <f t="shared" si="62"/>
        <v>10</v>
      </c>
      <c r="BP140" s="1">
        <f t="shared" si="63"/>
        <v>0</v>
      </c>
      <c r="BQ140" s="1">
        <f t="shared" si="68"/>
        <v>0</v>
      </c>
      <c r="BR140" s="1">
        <f t="shared" si="64"/>
        <v>39.510309278350512</v>
      </c>
      <c r="BS140" s="1">
        <f t="shared" si="65"/>
        <v>50</v>
      </c>
      <c r="BT140" s="1">
        <f t="shared" si="66"/>
        <v>0</v>
      </c>
      <c r="BU140" s="1">
        <f t="shared" si="66"/>
        <v>0</v>
      </c>
      <c r="BV140" s="1">
        <f t="shared" si="67"/>
        <v>0</v>
      </c>
      <c r="BW140" s="1">
        <f t="shared" si="67"/>
        <v>0</v>
      </c>
    </row>
    <row r="141" spans="1:75" x14ac:dyDescent="0.25">
      <c r="A141" s="1" t="s">
        <v>223</v>
      </c>
      <c r="B141" s="1" t="s">
        <v>68</v>
      </c>
      <c r="C141" s="1" t="s">
        <v>73</v>
      </c>
      <c r="D141" s="1" t="s">
        <v>218</v>
      </c>
      <c r="F141" s="1">
        <v>1578.125</v>
      </c>
      <c r="G141" s="1">
        <v>31.25</v>
      </c>
      <c r="H141" s="1">
        <v>119.53125</v>
      </c>
      <c r="I141" s="1">
        <v>291.796875</v>
      </c>
      <c r="J141" s="1">
        <v>172.265625</v>
      </c>
      <c r="L141" s="1">
        <v>23.046875</v>
      </c>
      <c r="M141" s="1">
        <v>12.109375</v>
      </c>
      <c r="N141" s="1">
        <v>10.937500000000002</v>
      </c>
      <c r="O141" s="1">
        <v>3.515625</v>
      </c>
      <c r="P141" s="1">
        <v>4.6875</v>
      </c>
      <c r="Q141" s="1">
        <v>3.90625</v>
      </c>
      <c r="R141" s="1">
        <v>98.4375</v>
      </c>
      <c r="S141" s="1">
        <v>83.984375</v>
      </c>
      <c r="T141" s="1">
        <v>21.093750000000007</v>
      </c>
      <c r="U141" s="1">
        <v>72.265625</v>
      </c>
      <c r="V141" s="1">
        <v>39.84375</v>
      </c>
      <c r="W141" s="1">
        <v>11.328125</v>
      </c>
      <c r="X141" s="1" t="s">
        <v>75</v>
      </c>
      <c r="Y141" s="1">
        <v>76.5625</v>
      </c>
      <c r="Z141" s="1">
        <v>18.75</v>
      </c>
      <c r="AA141" s="1">
        <v>26.953125</v>
      </c>
      <c r="AB141" s="1">
        <v>1</v>
      </c>
      <c r="AC141" s="1" t="s">
        <v>76</v>
      </c>
      <c r="AD141" s="1" t="s">
        <v>77</v>
      </c>
      <c r="AE141" s="1" t="s">
        <v>78</v>
      </c>
      <c r="AF141" s="1">
        <v>545.703125</v>
      </c>
      <c r="AG141" s="1">
        <v>14.0625</v>
      </c>
      <c r="AH141" s="1">
        <v>32.8125</v>
      </c>
      <c r="AI141" s="1">
        <v>90.625</v>
      </c>
      <c r="AJ141" s="1">
        <v>35.9375</v>
      </c>
      <c r="AK141" s="1">
        <v>54.6875</v>
      </c>
      <c r="AL141" s="1">
        <v>1.953125</v>
      </c>
      <c r="AM141" s="1">
        <v>0</v>
      </c>
      <c r="AN141" s="1">
        <v>0</v>
      </c>
      <c r="AO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13</v>
      </c>
      <c r="AV141" s="1">
        <v>15.625</v>
      </c>
      <c r="AW141" s="1">
        <v>13.671875</v>
      </c>
      <c r="AX141" s="1">
        <v>5.46875</v>
      </c>
      <c r="AY141" s="1">
        <v>3.90625</v>
      </c>
      <c r="AZ141" s="1">
        <v>11.328125</v>
      </c>
      <c r="BA141" s="1">
        <v>4.296875</v>
      </c>
      <c r="BB141" s="1">
        <f t="shared" si="52"/>
        <v>50.5</v>
      </c>
      <c r="BC141" s="1">
        <f t="shared" si="53"/>
        <v>13.202614379084967</v>
      </c>
      <c r="BD141" s="1">
        <f t="shared" si="54"/>
        <v>5.4082998661311912</v>
      </c>
      <c r="BE141" s="1">
        <f t="shared" si="55"/>
        <v>20.612244897959183</v>
      </c>
      <c r="BF141" s="1">
        <f t="shared" si="56"/>
        <v>4.083333333333333</v>
      </c>
      <c r="BG141" s="1">
        <f t="shared" si="51"/>
        <v>0.35204081632653061</v>
      </c>
      <c r="BH141" s="1">
        <f t="shared" si="57"/>
        <v>26.171875</v>
      </c>
      <c r="BI141" s="1">
        <f t="shared" si="58"/>
        <v>21.09375</v>
      </c>
      <c r="BJ141" s="1">
        <f t="shared" si="48"/>
        <v>2.0344827586206895</v>
      </c>
      <c r="BK141" s="1">
        <f t="shared" si="59"/>
        <v>1.107142857142857</v>
      </c>
      <c r="BL141" s="1">
        <f t="shared" si="50"/>
        <v>0.36249999999999999</v>
      </c>
      <c r="BM141" s="1">
        <f t="shared" si="60"/>
        <v>0.42857142857142855</v>
      </c>
      <c r="BN141" s="1">
        <f t="shared" si="61"/>
        <v>0</v>
      </c>
      <c r="BO141" s="1">
        <f t="shared" si="62"/>
        <v>16.949152542372879</v>
      </c>
      <c r="BP141" s="1">
        <f t="shared" si="63"/>
        <v>0</v>
      </c>
      <c r="BQ141" s="1">
        <f t="shared" si="68"/>
        <v>0</v>
      </c>
      <c r="BR141" s="1">
        <f t="shared" si="64"/>
        <v>34.579207920792079</v>
      </c>
      <c r="BS141" s="1">
        <f t="shared" si="65"/>
        <v>52.542372881355938</v>
      </c>
      <c r="BT141" s="1">
        <f t="shared" si="66"/>
        <v>0</v>
      </c>
      <c r="BU141" s="1">
        <f t="shared" si="66"/>
        <v>0</v>
      </c>
      <c r="BV141" s="1">
        <f t="shared" si="67"/>
        <v>0</v>
      </c>
      <c r="BW141" s="1">
        <f t="shared" si="67"/>
        <v>0</v>
      </c>
    </row>
    <row r="142" spans="1:75" x14ac:dyDescent="0.25">
      <c r="A142" s="1" t="s">
        <v>224</v>
      </c>
      <c r="B142" s="1" t="s">
        <v>68</v>
      </c>
      <c r="C142" s="1" t="s">
        <v>73</v>
      </c>
      <c r="D142" s="1" t="s">
        <v>218</v>
      </c>
      <c r="F142" s="1">
        <v>1453.125</v>
      </c>
      <c r="G142" s="1">
        <v>32.03125</v>
      </c>
      <c r="H142" s="1">
        <v>108.59375</v>
      </c>
      <c r="I142" s="1">
        <v>215.625</v>
      </c>
      <c r="J142" s="1">
        <v>107.03125</v>
      </c>
      <c r="L142" s="1">
        <v>23.4375</v>
      </c>
      <c r="M142" s="1">
        <v>11.71875</v>
      </c>
      <c r="N142" s="1">
        <v>11.71875</v>
      </c>
      <c r="O142" s="1">
        <v>3.515625</v>
      </c>
      <c r="P142" s="1">
        <v>5.078125</v>
      </c>
      <c r="Q142" s="1">
        <v>3.125</v>
      </c>
      <c r="R142" s="1">
        <v>85.15625</v>
      </c>
      <c r="S142" s="1">
        <v>74.21875</v>
      </c>
      <c r="T142" s="1">
        <v>23.4375</v>
      </c>
      <c r="U142" s="1">
        <v>60.15625</v>
      </c>
      <c r="V142" s="1">
        <v>28.515625</v>
      </c>
      <c r="W142" s="1">
        <v>9.375</v>
      </c>
      <c r="X142" s="1" t="s">
        <v>75</v>
      </c>
      <c r="Y142" s="1">
        <v>81.640625</v>
      </c>
      <c r="Z142" s="1">
        <v>19.53125</v>
      </c>
      <c r="AA142" s="1">
        <v>27.34375</v>
      </c>
      <c r="AB142" s="1">
        <v>1</v>
      </c>
      <c r="AC142" s="1" t="s">
        <v>76</v>
      </c>
      <c r="AD142" s="1" t="s">
        <v>77</v>
      </c>
      <c r="AE142" s="1" t="s">
        <v>78</v>
      </c>
      <c r="AF142" s="1">
        <v>445.3125</v>
      </c>
      <c r="AG142" s="1">
        <v>15.234375</v>
      </c>
      <c r="AH142" s="1">
        <v>33.59375</v>
      </c>
      <c r="AI142" s="1">
        <v>81.640625</v>
      </c>
      <c r="AJ142" s="1">
        <v>33.203125</v>
      </c>
      <c r="AK142" s="1">
        <v>48.437499999999993</v>
      </c>
      <c r="AL142" s="1">
        <v>12.109375</v>
      </c>
      <c r="AM142" s="1">
        <v>0</v>
      </c>
      <c r="AN142" s="1">
        <v>0</v>
      </c>
      <c r="AO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14</v>
      </c>
      <c r="AV142" s="1">
        <v>17.1875</v>
      </c>
      <c r="AW142" s="1">
        <v>14.84375</v>
      </c>
      <c r="AX142" s="1">
        <v>5.46875</v>
      </c>
      <c r="AY142" s="1">
        <v>3.90625</v>
      </c>
      <c r="AZ142" s="1">
        <v>10.15625</v>
      </c>
      <c r="BA142" s="1">
        <v>3.125</v>
      </c>
      <c r="BB142" s="1">
        <f t="shared" si="52"/>
        <v>45.365853658536587</v>
      </c>
      <c r="BC142" s="1">
        <f t="shared" si="53"/>
        <v>13.381294964028777</v>
      </c>
      <c r="BD142" s="1">
        <f t="shared" si="54"/>
        <v>6.7391304347826084</v>
      </c>
      <c r="BE142" s="1">
        <f t="shared" si="55"/>
        <v>17.799043062200958</v>
      </c>
      <c r="BF142" s="1">
        <f t="shared" si="56"/>
        <v>4.18</v>
      </c>
      <c r="BG142" s="1">
        <f t="shared" si="51"/>
        <v>0.3349282296650718</v>
      </c>
      <c r="BH142" s="1">
        <f t="shared" si="57"/>
        <v>25</v>
      </c>
      <c r="BI142" s="1">
        <f t="shared" si="58"/>
        <v>23.4375</v>
      </c>
      <c r="BJ142" s="1">
        <f t="shared" si="48"/>
        <v>2.3076923076923075</v>
      </c>
      <c r="BK142" s="1">
        <f t="shared" si="59"/>
        <v>1</v>
      </c>
      <c r="BL142" s="1">
        <f t="shared" si="50"/>
        <v>0.29268292682926828</v>
      </c>
      <c r="BM142" s="1">
        <f t="shared" si="60"/>
        <v>0.45348837209302323</v>
      </c>
      <c r="BN142" s="1">
        <f t="shared" si="61"/>
        <v>0</v>
      </c>
      <c r="BO142" s="1">
        <f t="shared" si="62"/>
        <v>13.333333333333334</v>
      </c>
      <c r="BP142" s="1">
        <f t="shared" si="63"/>
        <v>0</v>
      </c>
      <c r="BQ142" s="1">
        <f t="shared" si="68"/>
        <v>0</v>
      </c>
      <c r="BR142" s="1">
        <f t="shared" si="64"/>
        <v>30.64516129032258</v>
      </c>
      <c r="BS142" s="1">
        <f t="shared" si="65"/>
        <v>50</v>
      </c>
      <c r="BT142" s="1">
        <f t="shared" si="66"/>
        <v>0</v>
      </c>
      <c r="BU142" s="1">
        <f t="shared" si="66"/>
        <v>0</v>
      </c>
      <c r="BV142" s="1">
        <f t="shared" si="67"/>
        <v>0</v>
      </c>
      <c r="BW142" s="1">
        <f t="shared" si="67"/>
        <v>0</v>
      </c>
    </row>
    <row r="143" spans="1:75" x14ac:dyDescent="0.25">
      <c r="A143" s="1" t="s">
        <v>225</v>
      </c>
      <c r="B143" s="1" t="s">
        <v>68</v>
      </c>
      <c r="C143" s="1" t="s">
        <v>73</v>
      </c>
      <c r="D143" s="1" t="s">
        <v>218</v>
      </c>
      <c r="F143" s="1">
        <v>1758.24</v>
      </c>
      <c r="G143" s="1">
        <v>33.866000000000007</v>
      </c>
      <c r="H143" s="1">
        <v>137.76</v>
      </c>
      <c r="I143" s="1">
        <v>344.40000000000003</v>
      </c>
      <c r="J143" s="1">
        <v>206.64000000000001</v>
      </c>
      <c r="L143" s="1">
        <v>21.525000000000002</v>
      </c>
      <c r="M143" s="1">
        <v>11.48</v>
      </c>
      <c r="N143" s="1">
        <v>10.045</v>
      </c>
      <c r="O143" s="1">
        <v>2.87</v>
      </c>
      <c r="P143" s="1">
        <v>4.8790000000000004</v>
      </c>
      <c r="Q143" s="1">
        <v>4.0179999999999998</v>
      </c>
      <c r="R143" s="1">
        <v>123.41000000000001</v>
      </c>
      <c r="S143" s="1">
        <v>94.710000000000008</v>
      </c>
      <c r="T143" s="1">
        <v>14.350000000000001</v>
      </c>
      <c r="U143" s="1">
        <v>81.507999999999996</v>
      </c>
      <c r="V143" s="1">
        <v>49.937999999999995</v>
      </c>
      <c r="W143" s="1" t="e">
        <v>#VALUE!</v>
      </c>
      <c r="X143" s="1" t="s">
        <v>75</v>
      </c>
      <c r="Y143" s="1">
        <v>77.203000000000003</v>
      </c>
      <c r="Z143" s="1">
        <v>18.368000000000002</v>
      </c>
      <c r="AA143" s="1">
        <v>27.265000000000001</v>
      </c>
      <c r="AB143" s="1">
        <v>1</v>
      </c>
      <c r="AC143" s="1" t="s">
        <v>76</v>
      </c>
      <c r="AD143" s="1" t="s">
        <v>85</v>
      </c>
      <c r="AE143" s="1" t="s">
        <v>78</v>
      </c>
      <c r="AF143" s="1">
        <v>646.6110000000001</v>
      </c>
      <c r="AG143" s="1">
        <v>10.906000000000001</v>
      </c>
      <c r="AH143" s="1">
        <v>30.996000000000002</v>
      </c>
      <c r="AI143" s="1">
        <v>95.858000000000004</v>
      </c>
      <c r="AJ143" s="1">
        <v>37.31</v>
      </c>
      <c r="AK143" s="1">
        <v>58.547999999999995</v>
      </c>
      <c r="AL143" s="1">
        <v>5.74</v>
      </c>
      <c r="AM143" s="1">
        <v>0</v>
      </c>
      <c r="AN143" s="1">
        <v>0</v>
      </c>
      <c r="AO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15</v>
      </c>
      <c r="AV143" s="1">
        <v>16.359000000000002</v>
      </c>
      <c r="AW143" s="1">
        <v>14.350000000000001</v>
      </c>
      <c r="AX143" s="1">
        <v>4.8790000000000004</v>
      </c>
      <c r="AY143" s="1">
        <v>3.7310000000000003</v>
      </c>
      <c r="AZ143" s="1">
        <v>10.906000000000001</v>
      </c>
      <c r="BA143" s="1">
        <v>3.1570000000000005</v>
      </c>
      <c r="BB143" s="1">
        <f t="shared" si="52"/>
        <v>51.917557432232911</v>
      </c>
      <c r="BC143" s="1">
        <f t="shared" si="53"/>
        <v>12.763066202090593</v>
      </c>
      <c r="BD143" s="1">
        <f t="shared" si="54"/>
        <v>5.1052264808362366</v>
      </c>
      <c r="BE143" s="1">
        <f t="shared" si="55"/>
        <v>22.77424452417652</v>
      </c>
      <c r="BF143" s="1">
        <f t="shared" si="56"/>
        <v>4.203125</v>
      </c>
      <c r="BG143" s="1">
        <f t="shared" si="51"/>
        <v>0.35315985130111521</v>
      </c>
      <c r="BH143" s="1">
        <f t="shared" si="57"/>
        <v>41.902000000000015</v>
      </c>
      <c r="BI143" s="1">
        <f t="shared" si="58"/>
        <v>14.34999999999998</v>
      </c>
      <c r="BJ143" s="1">
        <f t="shared" si="48"/>
        <v>1.9736842105263159</v>
      </c>
      <c r="BK143" s="1">
        <f t="shared" si="59"/>
        <v>1.142857142857143</v>
      </c>
      <c r="BM143" s="1">
        <f t="shared" si="60"/>
        <v>0.35185185185185186</v>
      </c>
      <c r="BN143" s="1">
        <f t="shared" si="61"/>
        <v>0</v>
      </c>
      <c r="BO143" s="1">
        <f t="shared" si="62"/>
        <v>18.666666666666664</v>
      </c>
      <c r="BP143" s="1">
        <f t="shared" si="63"/>
        <v>0</v>
      </c>
      <c r="BQ143" s="1">
        <f t="shared" si="68"/>
        <v>0</v>
      </c>
      <c r="BR143" s="1">
        <f t="shared" si="64"/>
        <v>36.776037401037406</v>
      </c>
      <c r="BS143" s="1">
        <f t="shared" si="65"/>
        <v>53.333333333333336</v>
      </c>
      <c r="BT143" s="1">
        <f t="shared" si="66"/>
        <v>0</v>
      </c>
      <c r="BU143" s="1">
        <f t="shared" si="66"/>
        <v>0</v>
      </c>
      <c r="BV143" s="1">
        <f t="shared" si="67"/>
        <v>0</v>
      </c>
      <c r="BW143" s="1">
        <f t="shared" si="67"/>
        <v>0</v>
      </c>
    </row>
    <row r="144" spans="1:75" x14ac:dyDescent="0.25">
      <c r="A144" s="1" t="s">
        <v>226</v>
      </c>
      <c r="B144" s="1" t="s">
        <v>68</v>
      </c>
      <c r="C144" s="1" t="s">
        <v>73</v>
      </c>
      <c r="D144" s="1" t="s">
        <v>218</v>
      </c>
      <c r="F144" s="1">
        <v>1683.59375</v>
      </c>
      <c r="G144" s="1">
        <v>26.5625</v>
      </c>
      <c r="H144" s="1">
        <v>135.546875</v>
      </c>
      <c r="I144" s="1">
        <v>282.03125</v>
      </c>
      <c r="J144" s="1">
        <v>146.484375</v>
      </c>
      <c r="L144" s="1">
        <v>22.65625</v>
      </c>
      <c r="M144" s="1">
        <v>11.328125</v>
      </c>
      <c r="N144" s="1">
        <v>11.328125</v>
      </c>
      <c r="O144" s="1">
        <v>3.515625</v>
      </c>
      <c r="P144" s="1">
        <v>4.6875</v>
      </c>
      <c r="Q144" s="1">
        <v>3.125</v>
      </c>
      <c r="R144" s="1">
        <v>103.125</v>
      </c>
      <c r="S144" s="1">
        <v>100</v>
      </c>
      <c r="T144" s="1">
        <v>32.421875000000014</v>
      </c>
      <c r="U144" s="1">
        <v>78.90625</v>
      </c>
      <c r="V144" s="1">
        <v>45.703125</v>
      </c>
      <c r="W144" s="1">
        <v>7.03125</v>
      </c>
      <c r="X144" s="1" t="s">
        <v>75</v>
      </c>
      <c r="Y144" s="1">
        <v>82.421875</v>
      </c>
      <c r="Z144" s="1">
        <v>19.53125</v>
      </c>
      <c r="AA144" s="1">
        <v>26.5625</v>
      </c>
      <c r="AB144" s="1">
        <v>1</v>
      </c>
      <c r="AC144" s="1" t="s">
        <v>76</v>
      </c>
      <c r="AD144" s="1" t="s">
        <v>85</v>
      </c>
      <c r="AE144" s="1" t="s">
        <v>78</v>
      </c>
      <c r="AF144" s="1">
        <v>603.515625</v>
      </c>
      <c r="AG144" s="1">
        <v>11.71875</v>
      </c>
      <c r="AH144" s="1">
        <v>29.296875</v>
      </c>
      <c r="AI144" s="1">
        <v>99.21875</v>
      </c>
      <c r="AJ144" s="1">
        <v>32.8125</v>
      </c>
      <c r="AK144" s="1">
        <v>66.40625</v>
      </c>
      <c r="AL144" s="1">
        <v>-4.6875</v>
      </c>
      <c r="AM144" s="1">
        <v>0</v>
      </c>
      <c r="AN144" s="1">
        <v>0</v>
      </c>
      <c r="AO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12</v>
      </c>
      <c r="AV144" s="1">
        <v>15.625</v>
      </c>
      <c r="AW144" s="1">
        <v>12.890625</v>
      </c>
      <c r="AX144" s="1">
        <v>4.6875</v>
      </c>
      <c r="AY144" s="1">
        <v>3.90625</v>
      </c>
      <c r="AZ144" s="1">
        <v>10.9375</v>
      </c>
      <c r="BA144" s="1">
        <v>3.90625</v>
      </c>
      <c r="BB144" s="1">
        <f t="shared" si="52"/>
        <v>63.382352941176471</v>
      </c>
      <c r="BC144" s="1">
        <f t="shared" si="53"/>
        <v>12.420749279538905</v>
      </c>
      <c r="BD144" s="1">
        <f t="shared" si="54"/>
        <v>5.9695290858725762</v>
      </c>
      <c r="BE144" s="1">
        <f t="shared" si="55"/>
        <v>20.42654028436019</v>
      </c>
      <c r="BF144" s="1">
        <f t="shared" si="56"/>
        <v>4.22</v>
      </c>
      <c r="BG144" s="1">
        <f t="shared" si="51"/>
        <v>0.32227488151658767</v>
      </c>
      <c r="BH144" s="1">
        <f t="shared" si="57"/>
        <v>24.21875</v>
      </c>
      <c r="BI144" s="1">
        <f t="shared" si="58"/>
        <v>32.421875</v>
      </c>
      <c r="BJ144" s="1">
        <f t="shared" si="48"/>
        <v>2.0714285714285716</v>
      </c>
      <c r="BK144" s="1">
        <f t="shared" si="59"/>
        <v>1</v>
      </c>
      <c r="BL144" s="1">
        <f t="shared" ref="BL144:BL161" si="69">W144/G144</f>
        <v>0.26470588235294118</v>
      </c>
      <c r="BM144" s="1">
        <f t="shared" si="60"/>
        <v>0.4</v>
      </c>
      <c r="BN144" s="1">
        <f t="shared" si="61"/>
        <v>0</v>
      </c>
      <c r="BO144" s="1">
        <f t="shared" si="62"/>
        <v>13.793103448275861</v>
      </c>
      <c r="BP144" s="1">
        <f t="shared" si="63"/>
        <v>0</v>
      </c>
      <c r="BQ144" s="1">
        <f t="shared" si="68"/>
        <v>0</v>
      </c>
      <c r="BR144" s="1">
        <f t="shared" si="64"/>
        <v>35.84686774941995</v>
      </c>
      <c r="BS144" s="1">
        <f t="shared" si="65"/>
        <v>50</v>
      </c>
      <c r="BT144" s="1">
        <f t="shared" si="66"/>
        <v>0</v>
      </c>
      <c r="BU144" s="1">
        <f t="shared" si="66"/>
        <v>0</v>
      </c>
      <c r="BV144" s="1">
        <f t="shared" si="67"/>
        <v>0</v>
      </c>
      <c r="BW144" s="1">
        <f t="shared" si="67"/>
        <v>0</v>
      </c>
    </row>
    <row r="145" spans="1:75" x14ac:dyDescent="0.25">
      <c r="A145" s="1" t="s">
        <v>227</v>
      </c>
      <c r="B145" s="1" t="s">
        <v>68</v>
      </c>
      <c r="C145" s="1" t="s">
        <v>73</v>
      </c>
      <c r="D145" s="1" t="s">
        <v>218</v>
      </c>
      <c r="F145" s="1">
        <v>1734.375</v>
      </c>
      <c r="G145" s="1">
        <v>25.78125</v>
      </c>
      <c r="H145" s="1">
        <v>121.484375</v>
      </c>
      <c r="I145" s="1">
        <v>305.078125</v>
      </c>
      <c r="J145" s="1">
        <v>183.59375</v>
      </c>
      <c r="L145" s="1">
        <v>23.4375</v>
      </c>
      <c r="M145" s="1">
        <v>12.109375</v>
      </c>
      <c r="N145" s="1">
        <v>11.328125</v>
      </c>
      <c r="O145" s="1">
        <v>3.125</v>
      </c>
      <c r="P145" s="1">
        <v>5.46875</v>
      </c>
      <c r="Q145" s="1">
        <v>3.125</v>
      </c>
      <c r="R145" s="1">
        <v>104.296875</v>
      </c>
      <c r="S145" s="1">
        <v>94.53125</v>
      </c>
      <c r="T145" s="1">
        <v>17.187500000000007</v>
      </c>
      <c r="U145" s="1">
        <v>74.609375</v>
      </c>
      <c r="V145" s="1">
        <v>41.015625</v>
      </c>
      <c r="W145" s="1">
        <v>9.375</v>
      </c>
      <c r="X145" s="1" t="s">
        <v>75</v>
      </c>
      <c r="Y145" s="1">
        <v>69.53125</v>
      </c>
      <c r="Z145" s="1">
        <v>16.40625</v>
      </c>
      <c r="AA145" s="1">
        <v>22.65625</v>
      </c>
      <c r="AB145" s="1">
        <v>1</v>
      </c>
      <c r="AC145" s="1" t="s">
        <v>76</v>
      </c>
      <c r="AD145" s="1" t="s">
        <v>85</v>
      </c>
      <c r="AE145" s="1" t="s">
        <v>78</v>
      </c>
      <c r="AF145" s="1">
        <v>643.75</v>
      </c>
      <c r="AG145" s="1">
        <v>10.9375</v>
      </c>
      <c r="AH145" s="1">
        <v>32.421875</v>
      </c>
      <c r="AI145" s="1">
        <v>78.125</v>
      </c>
      <c r="AJ145" s="1">
        <v>37.5</v>
      </c>
      <c r="AK145" s="1">
        <v>40.625</v>
      </c>
      <c r="AL145" s="1">
        <v>8.984375</v>
      </c>
      <c r="AM145" s="1">
        <v>0</v>
      </c>
      <c r="AN145" s="1">
        <v>0</v>
      </c>
      <c r="AO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9</v>
      </c>
      <c r="AV145" s="1">
        <v>17.96875</v>
      </c>
      <c r="AW145" s="1">
        <v>13.28125</v>
      </c>
      <c r="AX145" s="1">
        <v>5.46875</v>
      </c>
      <c r="AY145" s="1">
        <v>3.90625</v>
      </c>
      <c r="AZ145" s="1">
        <v>10.15625</v>
      </c>
      <c r="BA145" s="1">
        <v>3.515625</v>
      </c>
      <c r="BB145" s="1">
        <f t="shared" si="52"/>
        <v>67.272727272727266</v>
      </c>
      <c r="BC145" s="1">
        <f t="shared" si="53"/>
        <v>14.27652733118971</v>
      </c>
      <c r="BD145" s="1">
        <f t="shared" si="54"/>
        <v>5.6850192061459666</v>
      </c>
      <c r="BE145" s="1">
        <f t="shared" si="55"/>
        <v>24.943820224719101</v>
      </c>
      <c r="BF145" s="1">
        <f t="shared" si="56"/>
        <v>4.2380952380952381</v>
      </c>
      <c r="BG145" s="1">
        <f t="shared" si="51"/>
        <v>0.3258426966292135</v>
      </c>
      <c r="BH145" s="1">
        <f t="shared" si="57"/>
        <v>29.6875</v>
      </c>
      <c r="BI145" s="1">
        <f t="shared" si="58"/>
        <v>17.1875</v>
      </c>
      <c r="BJ145" s="1">
        <f t="shared" si="48"/>
        <v>2.3076923076923075</v>
      </c>
      <c r="BK145" s="1">
        <f t="shared" si="59"/>
        <v>1.0689655172413792</v>
      </c>
      <c r="BL145" s="1">
        <f t="shared" si="69"/>
        <v>0.36363636363636365</v>
      </c>
      <c r="BM145" s="1">
        <f t="shared" si="60"/>
        <v>0.33734939759036142</v>
      </c>
      <c r="BN145" s="1">
        <f t="shared" si="61"/>
        <v>0</v>
      </c>
      <c r="BO145" s="1">
        <f t="shared" si="62"/>
        <v>13.333333333333334</v>
      </c>
      <c r="BP145" s="1">
        <f t="shared" si="63"/>
        <v>0</v>
      </c>
      <c r="BQ145" s="1">
        <f t="shared" si="68"/>
        <v>0</v>
      </c>
      <c r="BR145" s="1">
        <f t="shared" si="64"/>
        <v>37.117117117117118</v>
      </c>
      <c r="BS145" s="1">
        <f t="shared" si="65"/>
        <v>51.666666666666671</v>
      </c>
      <c r="BT145" s="1">
        <f t="shared" si="66"/>
        <v>0</v>
      </c>
      <c r="BU145" s="1">
        <f t="shared" si="66"/>
        <v>0</v>
      </c>
      <c r="BV145" s="1">
        <f t="shared" si="67"/>
        <v>0</v>
      </c>
      <c r="BW145" s="1">
        <f t="shared" si="67"/>
        <v>0</v>
      </c>
    </row>
    <row r="146" spans="1:75" x14ac:dyDescent="0.25">
      <c r="A146" s="1" t="s">
        <v>228</v>
      </c>
      <c r="B146" s="1" t="s">
        <v>72</v>
      </c>
      <c r="C146" s="1" t="s">
        <v>73</v>
      </c>
      <c r="D146" s="1" t="s">
        <v>218</v>
      </c>
      <c r="F146" s="1">
        <v>1460.9375</v>
      </c>
      <c r="G146" s="1">
        <v>28.125</v>
      </c>
      <c r="H146" s="1">
        <v>141.796875</v>
      </c>
      <c r="I146" s="1">
        <v>304.6875</v>
      </c>
      <c r="J146" s="1">
        <v>162.890625</v>
      </c>
      <c r="L146" s="1">
        <v>20.703125</v>
      </c>
      <c r="M146" s="1">
        <v>10.546875</v>
      </c>
      <c r="N146" s="1">
        <v>10.156249999999998</v>
      </c>
      <c r="O146" s="1">
        <v>3.515625</v>
      </c>
      <c r="P146" s="1">
        <v>4.6875</v>
      </c>
      <c r="Q146" s="1">
        <v>3.515625</v>
      </c>
      <c r="R146" s="1">
        <v>99.21875</v>
      </c>
      <c r="S146" s="1">
        <v>90.625</v>
      </c>
      <c r="T146" s="1">
        <v>42.578124999999993</v>
      </c>
      <c r="U146" s="1">
        <v>73.4375</v>
      </c>
      <c r="V146" s="1">
        <v>46.09375</v>
      </c>
      <c r="W146" s="1">
        <v>8.59375</v>
      </c>
      <c r="X146" s="1" t="s">
        <v>75</v>
      </c>
      <c r="Y146" s="1">
        <v>76.171875</v>
      </c>
      <c r="Z146" s="1">
        <v>17.96875</v>
      </c>
      <c r="AA146" s="1">
        <v>25</v>
      </c>
      <c r="AB146" s="1">
        <v>1</v>
      </c>
      <c r="AC146" s="1" t="s">
        <v>76</v>
      </c>
      <c r="AD146" s="1" t="s">
        <v>77</v>
      </c>
      <c r="AE146" s="1" t="s">
        <v>78</v>
      </c>
      <c r="AF146" s="1">
        <v>626.953125</v>
      </c>
      <c r="AG146" s="1">
        <v>11.71875</v>
      </c>
      <c r="AH146" s="1">
        <v>32.8125</v>
      </c>
      <c r="AI146" s="1">
        <v>74.21875</v>
      </c>
      <c r="AJ146" s="1">
        <v>32.8125</v>
      </c>
      <c r="AK146" s="1">
        <v>41.40625</v>
      </c>
      <c r="AL146" s="1">
        <v>10.9375</v>
      </c>
      <c r="AM146" s="1">
        <v>0</v>
      </c>
      <c r="AN146" s="1">
        <v>0</v>
      </c>
      <c r="AO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16</v>
      </c>
      <c r="AV146" s="1">
        <v>16.40625</v>
      </c>
      <c r="AW146" s="1">
        <v>12.5</v>
      </c>
      <c r="AX146" s="1">
        <v>4.6875</v>
      </c>
      <c r="AY146" s="1">
        <v>4.6875</v>
      </c>
      <c r="AZ146" s="1">
        <v>9.375</v>
      </c>
      <c r="BA146" s="1">
        <v>3.515625</v>
      </c>
      <c r="BB146" s="1">
        <f t="shared" si="52"/>
        <v>51.944444444444443</v>
      </c>
      <c r="BC146" s="1">
        <f t="shared" si="53"/>
        <v>10.303030303030303</v>
      </c>
      <c r="BD146" s="1">
        <f t="shared" si="54"/>
        <v>4.7948717948717947</v>
      </c>
      <c r="BE146" s="1">
        <f t="shared" si="55"/>
        <v>19.179487179487179</v>
      </c>
      <c r="BF146" s="1">
        <f t="shared" si="56"/>
        <v>4.2391304347826084</v>
      </c>
      <c r="BG146" s="1">
        <f t="shared" si="51"/>
        <v>0.3282051282051282</v>
      </c>
      <c r="BH146" s="1">
        <f t="shared" si="57"/>
        <v>25.78125</v>
      </c>
      <c r="BI146" s="1">
        <f t="shared" si="58"/>
        <v>42.578125</v>
      </c>
      <c r="BJ146" s="1">
        <f t="shared" si="48"/>
        <v>2.2083333333333335</v>
      </c>
      <c r="BK146" s="1">
        <f t="shared" si="59"/>
        <v>1.0384615384615385</v>
      </c>
      <c r="BL146" s="1">
        <f t="shared" si="69"/>
        <v>0.30555555555555558</v>
      </c>
      <c r="BM146" s="1">
        <f t="shared" si="60"/>
        <v>0.35714285714285715</v>
      </c>
      <c r="BN146" s="1">
        <f t="shared" si="61"/>
        <v>0</v>
      </c>
      <c r="BO146" s="1">
        <f t="shared" si="62"/>
        <v>16.981132075471699</v>
      </c>
      <c r="BP146" s="1">
        <f t="shared" si="63"/>
        <v>0</v>
      </c>
      <c r="BQ146" s="1">
        <f t="shared" si="68"/>
        <v>0</v>
      </c>
      <c r="BR146" s="1">
        <f t="shared" si="64"/>
        <v>42.914438502673796</v>
      </c>
      <c r="BS146" s="1">
        <f t="shared" si="65"/>
        <v>50.943396226415096</v>
      </c>
      <c r="BT146" s="1">
        <f t="shared" si="66"/>
        <v>0</v>
      </c>
      <c r="BU146" s="1">
        <f t="shared" si="66"/>
        <v>0</v>
      </c>
      <c r="BV146" s="1">
        <f t="shared" si="67"/>
        <v>0</v>
      </c>
      <c r="BW146" s="1">
        <f t="shared" si="67"/>
        <v>0</v>
      </c>
    </row>
    <row r="147" spans="1:75" x14ac:dyDescent="0.25">
      <c r="A147" s="1" t="s">
        <v>229</v>
      </c>
      <c r="B147" s="1" t="s">
        <v>72</v>
      </c>
      <c r="C147" s="1" t="s">
        <v>73</v>
      </c>
      <c r="D147" s="1" t="s">
        <v>218</v>
      </c>
      <c r="F147" s="1">
        <v>1632.8125</v>
      </c>
      <c r="G147" s="1">
        <v>33.203125</v>
      </c>
      <c r="H147" s="1">
        <v>114.0625</v>
      </c>
      <c r="I147" s="1">
        <v>304.296875</v>
      </c>
      <c r="J147" s="1">
        <v>190.234375</v>
      </c>
      <c r="L147" s="1">
        <v>22.65625</v>
      </c>
      <c r="M147" s="1">
        <v>12.5</v>
      </c>
      <c r="N147" s="1">
        <v>10.156249999999998</v>
      </c>
      <c r="O147" s="1">
        <v>2.734375</v>
      </c>
      <c r="P147" s="1">
        <v>5.078125</v>
      </c>
      <c r="Q147" s="1">
        <v>3.125</v>
      </c>
      <c r="R147" s="1">
        <v>93.75</v>
      </c>
      <c r="S147" s="1">
        <v>82.8125</v>
      </c>
      <c r="T147" s="1">
        <v>20.312499999999996</v>
      </c>
      <c r="U147" s="1">
        <v>67.1875</v>
      </c>
      <c r="V147" s="1">
        <v>37.890625</v>
      </c>
      <c r="W147" s="1">
        <v>10.546875</v>
      </c>
      <c r="X147" s="1" t="s">
        <v>75</v>
      </c>
      <c r="Y147" s="1">
        <v>82.8125</v>
      </c>
      <c r="Z147" s="1">
        <v>19.53125</v>
      </c>
      <c r="AA147" s="1">
        <v>33.59375</v>
      </c>
      <c r="AB147" s="1">
        <v>1</v>
      </c>
      <c r="AC147" s="1" t="s">
        <v>76</v>
      </c>
      <c r="AD147" s="1" t="s">
        <v>77</v>
      </c>
      <c r="AE147" s="1" t="s">
        <v>78</v>
      </c>
      <c r="AF147" s="1">
        <v>602.34375</v>
      </c>
      <c r="AG147" s="1">
        <v>10.546875</v>
      </c>
      <c r="AH147" s="1">
        <v>31.25</v>
      </c>
      <c r="AI147" s="1">
        <v>105.078125</v>
      </c>
      <c r="AJ147" s="1">
        <v>36.71875</v>
      </c>
      <c r="AK147" s="1">
        <v>68.359375</v>
      </c>
      <c r="AL147" s="1">
        <v>-15.234375</v>
      </c>
      <c r="AM147" s="1">
        <v>0</v>
      </c>
      <c r="AN147" s="1">
        <v>0</v>
      </c>
      <c r="AO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18</v>
      </c>
      <c r="AV147" s="1">
        <v>16.40625</v>
      </c>
      <c r="AW147" s="1">
        <v>12.5</v>
      </c>
      <c r="AX147" s="1">
        <v>4.6875</v>
      </c>
      <c r="AY147" s="1">
        <v>3.90625</v>
      </c>
      <c r="AZ147" s="1">
        <v>10.15625</v>
      </c>
      <c r="BA147" s="1">
        <v>3.90625</v>
      </c>
      <c r="BB147" s="1">
        <f t="shared" si="52"/>
        <v>49.176470588235297</v>
      </c>
      <c r="BC147" s="1">
        <f t="shared" si="53"/>
        <v>14.315068493150685</v>
      </c>
      <c r="BD147" s="1">
        <f t="shared" si="54"/>
        <v>5.3658536585365857</v>
      </c>
      <c r="BE147" s="1">
        <f t="shared" si="55"/>
        <v>19.716981132075471</v>
      </c>
      <c r="BF147" s="1">
        <f t="shared" si="56"/>
        <v>4.24</v>
      </c>
      <c r="BG147" s="1">
        <f t="shared" si="51"/>
        <v>0.40566037735849059</v>
      </c>
      <c r="BH147" s="1">
        <f t="shared" si="57"/>
        <v>26.5625</v>
      </c>
      <c r="BI147" s="1">
        <f t="shared" si="58"/>
        <v>20.3125</v>
      </c>
      <c r="BJ147" s="1">
        <f t="shared" si="48"/>
        <v>2.2307692307692308</v>
      </c>
      <c r="BK147" s="1">
        <f t="shared" si="59"/>
        <v>1.2307692307692311</v>
      </c>
      <c r="BL147" s="1">
        <f t="shared" si="69"/>
        <v>0.31764705882352939</v>
      </c>
      <c r="BM147" s="1">
        <f t="shared" si="60"/>
        <v>0.33750000000000002</v>
      </c>
      <c r="BN147" s="1">
        <f t="shared" si="61"/>
        <v>0</v>
      </c>
      <c r="BO147" s="1">
        <f t="shared" si="62"/>
        <v>13.793103448275861</v>
      </c>
      <c r="BP147" s="1">
        <f t="shared" si="63"/>
        <v>0</v>
      </c>
      <c r="BQ147" s="1">
        <f t="shared" si="68"/>
        <v>0</v>
      </c>
      <c r="BR147" s="1">
        <f t="shared" si="64"/>
        <v>36.889952153110052</v>
      </c>
      <c r="BS147" s="1">
        <f t="shared" si="65"/>
        <v>55.172413793103445</v>
      </c>
      <c r="BT147" s="1">
        <f t="shared" si="66"/>
        <v>0</v>
      </c>
      <c r="BU147" s="1">
        <f t="shared" si="66"/>
        <v>0</v>
      </c>
      <c r="BV147" s="1">
        <f t="shared" si="67"/>
        <v>0</v>
      </c>
      <c r="BW147" s="1">
        <f t="shared" si="67"/>
        <v>0</v>
      </c>
    </row>
    <row r="148" spans="1:75" x14ac:dyDescent="0.25">
      <c r="A148" s="1" t="s">
        <v>230</v>
      </c>
      <c r="B148" s="1" t="s">
        <v>68</v>
      </c>
      <c r="C148" s="1" t="s">
        <v>73</v>
      </c>
      <c r="D148" s="1" t="s">
        <v>218</v>
      </c>
      <c r="F148" s="1">
        <v>1734.375</v>
      </c>
      <c r="G148" s="1">
        <v>29.6875</v>
      </c>
      <c r="H148" s="1">
        <v>111.71875</v>
      </c>
      <c r="I148" s="1">
        <v>280.46875000000006</v>
      </c>
      <c r="J148" s="1">
        <v>168.75</v>
      </c>
      <c r="L148" s="1">
        <v>21.875</v>
      </c>
      <c r="M148" s="1">
        <v>10.546875</v>
      </c>
      <c r="N148" s="1">
        <v>11.328124999999998</v>
      </c>
      <c r="O148" s="1">
        <v>3.515625</v>
      </c>
      <c r="P148" s="1">
        <v>5.859375</v>
      </c>
      <c r="Q148" s="1">
        <v>3.125</v>
      </c>
      <c r="R148" s="1">
        <v>89.0625</v>
      </c>
      <c r="S148" s="1">
        <v>80.859375</v>
      </c>
      <c r="T148" s="1">
        <v>22.656250000000004</v>
      </c>
      <c r="U148" s="1">
        <v>66.40625</v>
      </c>
      <c r="V148" s="1">
        <v>35.15625</v>
      </c>
      <c r="W148" s="1">
        <v>9.375</v>
      </c>
      <c r="X148" s="1" t="s">
        <v>75</v>
      </c>
      <c r="Y148" s="1">
        <v>82.8125</v>
      </c>
      <c r="Z148" s="1">
        <v>19.53125</v>
      </c>
      <c r="AA148" s="1">
        <v>26.5625</v>
      </c>
      <c r="AB148" s="1">
        <v>1</v>
      </c>
      <c r="AC148" s="1" t="s">
        <v>76</v>
      </c>
      <c r="AD148" s="1" t="s">
        <v>77</v>
      </c>
      <c r="AE148" s="1" t="s">
        <v>78</v>
      </c>
      <c r="AF148" s="1">
        <v>587.109375</v>
      </c>
      <c r="AG148" s="1">
        <v>10.9375</v>
      </c>
      <c r="AH148" s="1">
        <v>34.765625</v>
      </c>
      <c r="AI148" s="1">
        <v>102.734375</v>
      </c>
      <c r="AJ148" s="1">
        <v>36.71875</v>
      </c>
      <c r="AK148" s="1">
        <v>66.015625</v>
      </c>
      <c r="AL148" s="1">
        <v>-3.90625</v>
      </c>
      <c r="AM148" s="1">
        <v>0</v>
      </c>
      <c r="AN148" s="1">
        <v>0</v>
      </c>
      <c r="AO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12</v>
      </c>
      <c r="AV148" s="1">
        <v>17.1875</v>
      </c>
      <c r="AW148" s="1">
        <v>14.0625</v>
      </c>
      <c r="AX148" s="1">
        <v>5.46875</v>
      </c>
      <c r="AY148" s="1">
        <v>3.125</v>
      </c>
      <c r="AZ148" s="1">
        <v>11.328125</v>
      </c>
      <c r="BA148" s="1">
        <v>3.90625</v>
      </c>
      <c r="BB148" s="1">
        <f t="shared" si="52"/>
        <v>58.421052631578945</v>
      </c>
      <c r="BC148" s="1">
        <f t="shared" si="53"/>
        <v>15.524475524475525</v>
      </c>
      <c r="BD148" s="1">
        <f t="shared" si="54"/>
        <v>6.1838440111420603</v>
      </c>
      <c r="BE148" s="1">
        <f t="shared" si="55"/>
        <v>20.943396226415093</v>
      </c>
      <c r="BF148" s="1">
        <f t="shared" si="56"/>
        <v>4.24</v>
      </c>
      <c r="BG148" s="1">
        <f t="shared" si="51"/>
        <v>0.32075471698113206</v>
      </c>
      <c r="BH148" s="1">
        <f t="shared" si="57"/>
        <v>22.65625</v>
      </c>
      <c r="BI148" s="1">
        <f t="shared" si="58"/>
        <v>22.65625</v>
      </c>
      <c r="BJ148" s="1">
        <f t="shared" si="48"/>
        <v>1.9310344827586208</v>
      </c>
      <c r="BK148" s="1">
        <f t="shared" si="59"/>
        <v>0.93103448275862088</v>
      </c>
      <c r="BL148" s="1">
        <f t="shared" si="69"/>
        <v>0.31578947368421051</v>
      </c>
      <c r="BM148" s="1">
        <f t="shared" si="60"/>
        <v>0.3146067415730337</v>
      </c>
      <c r="BN148" s="1">
        <f t="shared" si="61"/>
        <v>0</v>
      </c>
      <c r="BO148" s="1">
        <f t="shared" si="62"/>
        <v>14.285714285714285</v>
      </c>
      <c r="BP148" s="1">
        <f t="shared" si="63"/>
        <v>0</v>
      </c>
      <c r="BQ148" s="1">
        <f t="shared" si="68"/>
        <v>0</v>
      </c>
      <c r="BR148" s="1">
        <f t="shared" si="64"/>
        <v>33.851351351351347</v>
      </c>
      <c r="BS148" s="1">
        <f t="shared" si="65"/>
        <v>48.214285714285715</v>
      </c>
      <c r="BT148" s="1">
        <f t="shared" si="66"/>
        <v>0</v>
      </c>
      <c r="BU148" s="1">
        <f t="shared" si="66"/>
        <v>0</v>
      </c>
      <c r="BV148" s="1">
        <f t="shared" si="67"/>
        <v>0</v>
      </c>
      <c r="BW148" s="1">
        <f t="shared" si="67"/>
        <v>0</v>
      </c>
    </row>
    <row r="149" spans="1:75" x14ac:dyDescent="0.25">
      <c r="A149" s="1" t="s">
        <v>231</v>
      </c>
      <c r="B149" s="1" t="s">
        <v>68</v>
      </c>
      <c r="C149" s="1" t="s">
        <v>73</v>
      </c>
      <c r="D149" s="1" t="s">
        <v>218</v>
      </c>
      <c r="F149" s="1">
        <v>1703.125</v>
      </c>
      <c r="G149" s="1">
        <v>28.90625</v>
      </c>
      <c r="H149" s="1">
        <v>138.28125</v>
      </c>
      <c r="I149" s="1">
        <v>371.09375</v>
      </c>
      <c r="J149" s="1">
        <v>232.8125</v>
      </c>
      <c r="L149" s="1">
        <v>24.21875</v>
      </c>
      <c r="M149" s="1">
        <v>12.5</v>
      </c>
      <c r="N149" s="1">
        <v>11.71875</v>
      </c>
      <c r="O149" s="1">
        <v>4.296875</v>
      </c>
      <c r="P149" s="1">
        <v>5.078125</v>
      </c>
      <c r="Q149" s="1">
        <v>3.90625</v>
      </c>
      <c r="R149" s="1">
        <v>125.390625</v>
      </c>
      <c r="S149" s="1">
        <v>92.96875</v>
      </c>
      <c r="T149" s="1">
        <v>12.890624999999989</v>
      </c>
      <c r="U149" s="1">
        <v>80.46875</v>
      </c>
      <c r="V149" s="1">
        <v>47.65625</v>
      </c>
      <c r="W149" s="1">
        <v>7.03125</v>
      </c>
      <c r="X149" s="1" t="s">
        <v>75</v>
      </c>
      <c r="Y149" s="1">
        <v>75</v>
      </c>
      <c r="Z149" s="1">
        <v>17.578125</v>
      </c>
      <c r="AA149" s="1">
        <v>25</v>
      </c>
      <c r="AB149" s="1">
        <v>1</v>
      </c>
      <c r="AC149" s="1" t="s">
        <v>76</v>
      </c>
      <c r="AD149" s="1" t="s">
        <v>77</v>
      </c>
      <c r="AE149" s="1" t="s">
        <v>78</v>
      </c>
      <c r="AF149" s="1">
        <v>503.12500000000006</v>
      </c>
      <c r="AG149" s="1">
        <v>12.109375</v>
      </c>
      <c r="AH149" s="1">
        <v>32.421875</v>
      </c>
      <c r="AI149" s="1">
        <v>83.59375</v>
      </c>
      <c r="AJ149" s="1">
        <v>32.421875</v>
      </c>
      <c r="AK149" s="1">
        <v>51.171874999999993</v>
      </c>
      <c r="AL149" s="1">
        <v>1.5625</v>
      </c>
      <c r="AM149" s="1">
        <v>0</v>
      </c>
      <c r="AN149" s="1">
        <v>0</v>
      </c>
      <c r="AO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13</v>
      </c>
      <c r="AV149" s="1">
        <v>16.40625</v>
      </c>
      <c r="AW149" s="1">
        <v>14.0625</v>
      </c>
      <c r="AX149" s="1">
        <v>4.6875</v>
      </c>
      <c r="AY149" s="1">
        <v>3.515625</v>
      </c>
      <c r="AZ149" s="1">
        <v>10.9375</v>
      </c>
      <c r="BA149" s="1">
        <v>3.90625</v>
      </c>
      <c r="BB149" s="1">
        <f t="shared" si="52"/>
        <v>58.918918918918919</v>
      </c>
      <c r="BC149" s="1">
        <f t="shared" si="53"/>
        <v>12.31638418079096</v>
      </c>
      <c r="BD149" s="1">
        <f t="shared" si="54"/>
        <v>4.5894736842105264</v>
      </c>
      <c r="BE149" s="1">
        <f t="shared" si="55"/>
        <v>22.708333333333332</v>
      </c>
      <c r="BF149" s="1">
        <f t="shared" si="56"/>
        <v>4.2666666666666666</v>
      </c>
      <c r="BG149" s="1">
        <f t="shared" si="51"/>
        <v>0.33333333333333331</v>
      </c>
      <c r="BH149" s="1">
        <f t="shared" si="57"/>
        <v>44.921875</v>
      </c>
      <c r="BI149" s="1">
        <f t="shared" si="58"/>
        <v>12.890625</v>
      </c>
      <c r="BJ149" s="1">
        <f t="shared" si="48"/>
        <v>2.2142857142857144</v>
      </c>
      <c r="BK149" s="1">
        <f t="shared" si="59"/>
        <v>1.0666666666666667</v>
      </c>
      <c r="BL149" s="1">
        <f t="shared" si="69"/>
        <v>0.24324324324324326</v>
      </c>
      <c r="BM149" s="1">
        <f t="shared" si="60"/>
        <v>0.37349397590361444</v>
      </c>
      <c r="BN149" s="1">
        <f t="shared" si="61"/>
        <v>0</v>
      </c>
      <c r="BO149" s="1">
        <f t="shared" si="62"/>
        <v>16.129032258064516</v>
      </c>
      <c r="BP149" s="1">
        <f t="shared" si="63"/>
        <v>0</v>
      </c>
      <c r="BQ149" s="1">
        <f t="shared" si="68"/>
        <v>0</v>
      </c>
      <c r="BR149" s="1">
        <f t="shared" si="64"/>
        <v>29.541284403669728</v>
      </c>
      <c r="BS149" s="1">
        <f t="shared" si="65"/>
        <v>51.612903225806448</v>
      </c>
      <c r="BT149" s="1">
        <f t="shared" si="66"/>
        <v>0</v>
      </c>
      <c r="BU149" s="1">
        <f t="shared" si="66"/>
        <v>0</v>
      </c>
      <c r="BV149" s="1">
        <f t="shared" si="67"/>
        <v>0</v>
      </c>
      <c r="BW149" s="1">
        <f t="shared" si="67"/>
        <v>0</v>
      </c>
    </row>
    <row r="150" spans="1:75" x14ac:dyDescent="0.25">
      <c r="A150" s="1" t="s">
        <v>232</v>
      </c>
      <c r="B150" s="1" t="s">
        <v>68</v>
      </c>
      <c r="C150" s="1" t="s">
        <v>73</v>
      </c>
      <c r="D150" s="1" t="s">
        <v>218</v>
      </c>
      <c r="F150" s="1">
        <v>1379.36</v>
      </c>
      <c r="G150" s="1">
        <v>25.830000000000002</v>
      </c>
      <c r="H150" s="1">
        <v>91.84</v>
      </c>
      <c r="I150" s="1">
        <v>245.672</v>
      </c>
      <c r="J150" s="1">
        <v>153.83200000000002</v>
      </c>
      <c r="L150" s="1">
        <v>22.385999999999999</v>
      </c>
      <c r="M150" s="1">
        <v>10.906000000000001</v>
      </c>
      <c r="N150" s="1">
        <v>11.48</v>
      </c>
      <c r="O150" s="1">
        <v>3.1570000000000005</v>
      </c>
      <c r="P150" s="1">
        <v>5.1660000000000004</v>
      </c>
      <c r="Q150" s="1">
        <v>4.0179999999999998</v>
      </c>
      <c r="R150" s="1">
        <v>83.23</v>
      </c>
      <c r="S150" s="1">
        <v>83.23</v>
      </c>
      <c r="T150" s="1">
        <v>8.61</v>
      </c>
      <c r="U150" s="1">
        <v>69.741</v>
      </c>
      <c r="V150" s="1">
        <v>37.884</v>
      </c>
      <c r="W150" s="1">
        <v>7.1750000000000007</v>
      </c>
      <c r="X150" s="1" t="s">
        <v>75</v>
      </c>
      <c r="Y150" s="1">
        <v>71.174999999999997</v>
      </c>
      <c r="Z150" s="1">
        <v>16.646000000000001</v>
      </c>
      <c r="AA150" s="1">
        <v>23.533999999999999</v>
      </c>
      <c r="AB150" s="1">
        <v>1</v>
      </c>
      <c r="AC150" s="1" t="s">
        <v>76</v>
      </c>
      <c r="AD150" s="1" t="s">
        <v>77</v>
      </c>
      <c r="AE150" s="1" t="s">
        <v>78</v>
      </c>
      <c r="AF150" s="1">
        <v>408.11399999999998</v>
      </c>
      <c r="AG150" s="1">
        <v>13.202</v>
      </c>
      <c r="AH150" s="1">
        <v>28.126000000000005</v>
      </c>
      <c r="AI150" s="1">
        <v>70.888999999999996</v>
      </c>
      <c r="AJ150" s="1">
        <v>26.404</v>
      </c>
      <c r="AK150" s="1">
        <v>44.484999999999999</v>
      </c>
      <c r="AL150" s="1">
        <v>6.8879999999999999</v>
      </c>
      <c r="AM150" s="1">
        <v>0</v>
      </c>
      <c r="AN150" s="1">
        <v>0</v>
      </c>
      <c r="AO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13</v>
      </c>
      <c r="AV150" s="1">
        <v>17.794</v>
      </c>
      <c r="AW150" s="1">
        <v>14.063000000000002</v>
      </c>
      <c r="AX150" s="1">
        <v>6.0270000000000001</v>
      </c>
      <c r="AY150" s="1">
        <v>3.1570000000000005</v>
      </c>
      <c r="AZ150" s="1">
        <v>9.7580000000000009</v>
      </c>
      <c r="BA150" s="1">
        <v>3.1570000000000005</v>
      </c>
      <c r="BB150" s="1">
        <f t="shared" si="52"/>
        <v>53.401471157568707</v>
      </c>
      <c r="BC150" s="1">
        <f t="shared" si="53"/>
        <v>15.019163763066201</v>
      </c>
      <c r="BD150" s="1">
        <f t="shared" si="54"/>
        <v>5.6146406590901687</v>
      </c>
      <c r="BE150" s="1">
        <f t="shared" si="55"/>
        <v>19.37983842641377</v>
      </c>
      <c r="BF150" s="1">
        <v>4.2758000000000003</v>
      </c>
      <c r="BG150" s="1">
        <f t="shared" si="51"/>
        <v>0.33064980681419037</v>
      </c>
      <c r="BH150" s="1">
        <f t="shared" si="57"/>
        <v>13.489000000000004</v>
      </c>
      <c r="BI150" s="1">
        <f t="shared" si="58"/>
        <v>8.61</v>
      </c>
      <c r="BJ150" s="1">
        <f t="shared" si="48"/>
        <v>2.2941176470588234</v>
      </c>
      <c r="BK150" s="1">
        <f t="shared" si="59"/>
        <v>0.95000000000000007</v>
      </c>
      <c r="BL150" s="1">
        <f t="shared" si="69"/>
        <v>0.27777777777777779</v>
      </c>
      <c r="BM150" s="1">
        <f t="shared" si="60"/>
        <v>0.46938775510204073</v>
      </c>
      <c r="BN150" s="1">
        <f t="shared" si="61"/>
        <v>0</v>
      </c>
      <c r="BO150" s="1">
        <f t="shared" si="62"/>
        <v>17.948717948717949</v>
      </c>
      <c r="BP150" s="1">
        <f t="shared" si="63"/>
        <v>0</v>
      </c>
      <c r="BQ150" s="1">
        <f t="shared" si="68"/>
        <v>0</v>
      </c>
      <c r="BR150" s="1">
        <f t="shared" si="64"/>
        <v>29.587199860805015</v>
      </c>
      <c r="BS150" s="1">
        <f t="shared" si="65"/>
        <v>48.717948717948723</v>
      </c>
      <c r="BT150" s="1">
        <f t="shared" si="66"/>
        <v>0</v>
      </c>
      <c r="BU150" s="1">
        <f t="shared" si="66"/>
        <v>0</v>
      </c>
      <c r="BV150" s="1">
        <f t="shared" si="67"/>
        <v>0</v>
      </c>
      <c r="BW150" s="1">
        <f t="shared" si="67"/>
        <v>0</v>
      </c>
    </row>
    <row r="151" spans="1:75" x14ac:dyDescent="0.25">
      <c r="A151" s="1" t="s">
        <v>233</v>
      </c>
      <c r="B151" s="1" t="s">
        <v>72</v>
      </c>
      <c r="C151" s="1" t="s">
        <v>73</v>
      </c>
      <c r="D151" s="1" t="s">
        <v>218</v>
      </c>
      <c r="F151" s="1">
        <v>1750</v>
      </c>
      <c r="G151" s="1">
        <v>26.171875</v>
      </c>
      <c r="H151" s="1">
        <v>102.34375</v>
      </c>
      <c r="I151" s="1">
        <v>313.28125</v>
      </c>
      <c r="J151" s="1">
        <v>210.9375</v>
      </c>
      <c r="L151" s="1">
        <v>24.609375</v>
      </c>
      <c r="M151" s="1">
        <v>12.890625</v>
      </c>
      <c r="N151" s="1">
        <v>11.71875</v>
      </c>
      <c r="O151" s="1">
        <v>3.90625</v>
      </c>
      <c r="P151" s="1">
        <v>5.46875</v>
      </c>
      <c r="Q151" s="1">
        <v>3.125</v>
      </c>
      <c r="R151" s="1">
        <v>93.75</v>
      </c>
      <c r="S151" s="1">
        <v>91.015625</v>
      </c>
      <c r="T151" s="1">
        <v>8.5937499999999964</v>
      </c>
      <c r="U151" s="1">
        <v>75.78125</v>
      </c>
      <c r="V151" s="1">
        <v>44.53125</v>
      </c>
      <c r="W151" s="1">
        <v>8.59375</v>
      </c>
      <c r="X151" s="1" t="s">
        <v>75</v>
      </c>
      <c r="Y151" s="1">
        <v>82.03125</v>
      </c>
      <c r="Z151" s="1">
        <v>19.140625</v>
      </c>
      <c r="AA151" s="1">
        <v>26.171875</v>
      </c>
      <c r="AB151" s="1">
        <v>1</v>
      </c>
      <c r="AC151" s="1" t="s">
        <v>76</v>
      </c>
      <c r="AD151" s="1" t="s">
        <v>85</v>
      </c>
      <c r="AE151" s="1" t="s">
        <v>78</v>
      </c>
      <c r="AF151" s="1">
        <v>557.421875</v>
      </c>
      <c r="AG151" s="1">
        <v>16.015625</v>
      </c>
      <c r="AH151" s="1">
        <v>32.03125</v>
      </c>
      <c r="AI151" s="1">
        <v>82.03125</v>
      </c>
      <c r="AJ151" s="1">
        <v>31.640625</v>
      </c>
      <c r="AK151" s="1">
        <v>50.390625</v>
      </c>
      <c r="AL151" s="1">
        <v>7.8125</v>
      </c>
      <c r="AM151" s="1">
        <v>0</v>
      </c>
      <c r="AN151" s="1">
        <v>0</v>
      </c>
      <c r="AO151" s="1">
        <v>0</v>
      </c>
      <c r="AP151" s="1" t="s">
        <v>79</v>
      </c>
      <c r="AQ151" s="1">
        <v>0</v>
      </c>
      <c r="AR151" s="1">
        <v>0</v>
      </c>
      <c r="AS151" s="1">
        <v>0</v>
      </c>
      <c r="AT151" s="1">
        <v>0</v>
      </c>
      <c r="AU151" s="1">
        <v>12</v>
      </c>
      <c r="AV151" s="1">
        <v>16.796875</v>
      </c>
      <c r="AW151" s="1">
        <v>12.5</v>
      </c>
      <c r="AX151" s="1">
        <v>4.6875</v>
      </c>
      <c r="AY151" s="1">
        <v>3.515625</v>
      </c>
      <c r="AZ151" s="1">
        <v>11.71875</v>
      </c>
      <c r="BA151" s="1">
        <v>4.296875</v>
      </c>
      <c r="BB151" s="1">
        <f t="shared" si="52"/>
        <v>66.865671641791039</v>
      </c>
      <c r="BC151" s="1">
        <f t="shared" si="53"/>
        <v>17.099236641221374</v>
      </c>
      <c r="BD151" s="1">
        <f t="shared" si="54"/>
        <v>5.5860349127182047</v>
      </c>
      <c r="BE151" s="1">
        <f t="shared" si="55"/>
        <v>21.333333333333332</v>
      </c>
      <c r="BF151" s="1">
        <f t="shared" ref="BF151:BF187" si="70">Y151/Z151</f>
        <v>4.2857142857142856</v>
      </c>
      <c r="BG151" s="1">
        <f t="shared" si="51"/>
        <v>0.31904761904761902</v>
      </c>
      <c r="BH151" s="1">
        <f t="shared" si="57"/>
        <v>17.96875</v>
      </c>
      <c r="BI151" s="1">
        <f t="shared" si="58"/>
        <v>8.59375</v>
      </c>
      <c r="BJ151" s="1">
        <f t="shared" si="48"/>
        <v>2.1</v>
      </c>
      <c r="BK151" s="1">
        <f t="shared" si="59"/>
        <v>1.1000000000000001</v>
      </c>
      <c r="BL151" s="1">
        <f t="shared" si="69"/>
        <v>0.32835820895522388</v>
      </c>
      <c r="BM151" s="1">
        <f t="shared" si="60"/>
        <v>0.5</v>
      </c>
      <c r="BN151" s="1">
        <f t="shared" si="61"/>
        <v>0</v>
      </c>
      <c r="BO151" s="1">
        <f t="shared" si="62"/>
        <v>12.698412698412698</v>
      </c>
      <c r="BP151" s="1">
        <f t="shared" si="63"/>
        <v>0</v>
      </c>
      <c r="BQ151" s="1">
        <f t="shared" si="68"/>
        <v>0</v>
      </c>
      <c r="BR151" s="1">
        <f t="shared" si="64"/>
        <v>31.852678571428573</v>
      </c>
      <c r="BS151" s="1">
        <f t="shared" si="65"/>
        <v>52.380952380952387</v>
      </c>
      <c r="BT151" s="1">
        <f t="shared" si="66"/>
        <v>0</v>
      </c>
      <c r="BU151" s="1">
        <f t="shared" si="66"/>
        <v>0</v>
      </c>
      <c r="BV151" s="1">
        <f t="shared" si="67"/>
        <v>0</v>
      </c>
      <c r="BW151" s="1">
        <f t="shared" si="67"/>
        <v>0</v>
      </c>
    </row>
    <row r="152" spans="1:75" x14ac:dyDescent="0.25">
      <c r="A152" s="1" t="s">
        <v>234</v>
      </c>
      <c r="B152" s="1" t="s">
        <v>68</v>
      </c>
      <c r="C152" s="1" t="s">
        <v>73</v>
      </c>
      <c r="D152" s="1" t="s">
        <v>218</v>
      </c>
      <c r="F152" s="1">
        <v>1554.6875</v>
      </c>
      <c r="G152" s="1">
        <v>32.421875</v>
      </c>
      <c r="H152" s="1">
        <v>86.71875</v>
      </c>
      <c r="I152" s="1">
        <v>293.359375</v>
      </c>
      <c r="J152" s="1">
        <v>206.640625</v>
      </c>
      <c r="L152" s="1">
        <v>21.09375</v>
      </c>
      <c r="M152" s="1">
        <v>10.15625</v>
      </c>
      <c r="N152" s="1">
        <v>10.937500000000002</v>
      </c>
      <c r="O152" s="1">
        <v>3.515625</v>
      </c>
      <c r="P152" s="1">
        <v>5.078125</v>
      </c>
      <c r="Q152" s="1">
        <v>3.515625</v>
      </c>
      <c r="R152" s="1">
        <v>91.40625</v>
      </c>
      <c r="S152" s="1">
        <v>72.65625</v>
      </c>
      <c r="T152" s="1">
        <v>-4.6874999999999973</v>
      </c>
      <c r="U152" s="1">
        <v>67.578125</v>
      </c>
      <c r="V152" s="1">
        <v>35.9375</v>
      </c>
      <c r="W152" s="1">
        <v>14.84375</v>
      </c>
      <c r="X152" s="1" t="s">
        <v>75</v>
      </c>
      <c r="Y152" s="1">
        <v>87.109375</v>
      </c>
      <c r="Z152" s="1">
        <v>20.3125</v>
      </c>
      <c r="AA152" s="1">
        <v>32.8125</v>
      </c>
      <c r="AB152" s="1">
        <v>1</v>
      </c>
      <c r="AC152" s="1" t="s">
        <v>76</v>
      </c>
      <c r="AD152" s="1" t="s">
        <v>77</v>
      </c>
      <c r="AE152" s="1" t="s">
        <v>78</v>
      </c>
      <c r="AF152" s="1">
        <v>403.515625</v>
      </c>
      <c r="AG152" s="1">
        <v>14.0625</v>
      </c>
      <c r="AH152" s="1">
        <v>33.984375</v>
      </c>
      <c r="AI152" s="1">
        <v>87.5</v>
      </c>
      <c r="AJ152" s="1">
        <v>29.6875</v>
      </c>
      <c r="AK152" s="1">
        <v>57.812499999999993</v>
      </c>
      <c r="AL152" s="1">
        <v>2.34375</v>
      </c>
      <c r="AM152" s="1">
        <v>0</v>
      </c>
      <c r="AN152" s="1">
        <v>0</v>
      </c>
      <c r="AO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16</v>
      </c>
      <c r="AV152" s="1">
        <v>13.671875</v>
      </c>
      <c r="AW152" s="1">
        <v>10.546875</v>
      </c>
      <c r="AX152" s="1">
        <v>3.90625</v>
      </c>
      <c r="AY152" s="1">
        <v>2.734375</v>
      </c>
      <c r="AZ152" s="1">
        <v>12.109375</v>
      </c>
      <c r="BA152" s="1">
        <v>5.078125</v>
      </c>
      <c r="BB152" s="1">
        <f t="shared" si="52"/>
        <v>47.951807228915662</v>
      </c>
      <c r="BC152" s="1">
        <f t="shared" si="53"/>
        <v>17.927927927927929</v>
      </c>
      <c r="BD152" s="1">
        <f t="shared" si="54"/>
        <v>5.2996005326231694</v>
      </c>
      <c r="BE152" s="1">
        <f t="shared" si="55"/>
        <v>17.847533632286996</v>
      </c>
      <c r="BF152" s="1">
        <f t="shared" si="70"/>
        <v>4.2884615384615383</v>
      </c>
      <c r="BG152" s="1">
        <f t="shared" si="51"/>
        <v>0.37668161434977576</v>
      </c>
      <c r="BH152" s="1">
        <f t="shared" si="57"/>
        <v>23.828125</v>
      </c>
      <c r="BI152" s="1">
        <f t="shared" si="58"/>
        <v>-4.6875</v>
      </c>
      <c r="BJ152" s="1">
        <f t="shared" si="48"/>
        <v>1.7419354838709677</v>
      </c>
      <c r="BK152" s="1">
        <f t="shared" si="59"/>
        <v>0.92857142857142838</v>
      </c>
      <c r="BL152" s="1">
        <f t="shared" si="69"/>
        <v>0.45783132530120479</v>
      </c>
      <c r="BM152" s="1">
        <f t="shared" si="60"/>
        <v>0.41379310344827586</v>
      </c>
      <c r="BN152" s="1">
        <f t="shared" si="61"/>
        <v>0</v>
      </c>
      <c r="BO152" s="1">
        <f t="shared" si="62"/>
        <v>16.666666666666664</v>
      </c>
      <c r="BP152" s="1">
        <f t="shared" si="63"/>
        <v>0</v>
      </c>
      <c r="BQ152" s="1">
        <f t="shared" si="68"/>
        <v>0</v>
      </c>
      <c r="BR152" s="1">
        <f t="shared" si="64"/>
        <v>25.954773869346731</v>
      </c>
      <c r="BS152" s="1">
        <f t="shared" si="65"/>
        <v>48.148148148148145</v>
      </c>
      <c r="BT152" s="1">
        <f t="shared" si="66"/>
        <v>0</v>
      </c>
      <c r="BU152" s="1">
        <f t="shared" si="66"/>
        <v>0</v>
      </c>
      <c r="BV152" s="1">
        <f t="shared" si="67"/>
        <v>0</v>
      </c>
      <c r="BW152" s="1">
        <f t="shared" si="67"/>
        <v>0</v>
      </c>
    </row>
    <row r="153" spans="1:75" x14ac:dyDescent="0.25">
      <c r="A153" s="1" t="s">
        <v>235</v>
      </c>
      <c r="B153" s="1" t="s">
        <v>68</v>
      </c>
      <c r="C153" s="1" t="s">
        <v>73</v>
      </c>
      <c r="D153" s="1" t="s">
        <v>218</v>
      </c>
      <c r="F153" s="1">
        <v>1593.75</v>
      </c>
      <c r="G153" s="1">
        <v>24.21875</v>
      </c>
      <c r="H153" s="1">
        <v>144.53125</v>
      </c>
      <c r="I153" s="1">
        <v>329.6875</v>
      </c>
      <c r="J153" s="1">
        <v>185.15625</v>
      </c>
      <c r="L153" s="1">
        <v>23.046875</v>
      </c>
      <c r="M153" s="1">
        <v>12.109375</v>
      </c>
      <c r="N153" s="1">
        <v>10.937500000000002</v>
      </c>
      <c r="O153" s="1">
        <v>3.125</v>
      </c>
      <c r="P153" s="1">
        <v>5.46875</v>
      </c>
      <c r="Q153" s="1">
        <v>3.125</v>
      </c>
      <c r="R153" s="1">
        <v>125</v>
      </c>
      <c r="S153" s="1">
        <v>96.09375</v>
      </c>
      <c r="T153" s="1">
        <v>19.53125</v>
      </c>
      <c r="U153" s="1">
        <v>75.78125</v>
      </c>
      <c r="V153" s="1">
        <v>44.53125</v>
      </c>
      <c r="W153" s="1">
        <v>8.59375</v>
      </c>
      <c r="X153" s="1" t="s">
        <v>75</v>
      </c>
      <c r="Y153" s="1">
        <v>80.46875</v>
      </c>
      <c r="Z153" s="1">
        <v>18.75</v>
      </c>
      <c r="AA153" s="1">
        <v>26.5625</v>
      </c>
      <c r="AB153" s="1">
        <v>1</v>
      </c>
      <c r="AC153" s="1" t="s">
        <v>76</v>
      </c>
      <c r="AD153" s="1" t="s">
        <v>77</v>
      </c>
      <c r="AE153" s="1" t="s">
        <v>78</v>
      </c>
      <c r="AF153" s="1">
        <v>492.96875</v>
      </c>
      <c r="AG153" s="1">
        <v>11.71875</v>
      </c>
      <c r="AH153" s="1">
        <v>33.203125</v>
      </c>
      <c r="AI153" s="1">
        <v>94.921875</v>
      </c>
      <c r="AJ153" s="1">
        <v>43.359375</v>
      </c>
      <c r="AK153" s="1">
        <v>51.562500000000007</v>
      </c>
      <c r="AL153" s="1">
        <v>5.078125</v>
      </c>
      <c r="AM153" s="1">
        <v>0</v>
      </c>
      <c r="AN153" s="1">
        <v>0</v>
      </c>
      <c r="AO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13</v>
      </c>
      <c r="AV153" s="1">
        <v>14.0625</v>
      </c>
      <c r="AW153" s="1">
        <v>12.5</v>
      </c>
      <c r="AX153" s="1">
        <v>5.078125</v>
      </c>
      <c r="AY153" s="1">
        <v>3.90625</v>
      </c>
      <c r="AZ153" s="1">
        <v>10.15625</v>
      </c>
      <c r="BA153" s="1">
        <v>3.90625</v>
      </c>
      <c r="BB153" s="1">
        <f t="shared" si="52"/>
        <v>65.806451612903231</v>
      </c>
      <c r="BC153" s="1">
        <f t="shared" si="53"/>
        <v>11.027027027027026</v>
      </c>
      <c r="BD153" s="1">
        <f t="shared" si="54"/>
        <v>4.8341232227488149</v>
      </c>
      <c r="BE153" s="1">
        <f t="shared" si="55"/>
        <v>19.805825242718445</v>
      </c>
      <c r="BF153" s="1">
        <f t="shared" si="70"/>
        <v>4.291666666666667</v>
      </c>
      <c r="BG153" s="1">
        <f t="shared" si="51"/>
        <v>0.3300970873786408</v>
      </c>
      <c r="BH153" s="1">
        <f t="shared" si="57"/>
        <v>49.21875</v>
      </c>
      <c r="BI153" s="1">
        <f t="shared" si="58"/>
        <v>19.53125</v>
      </c>
      <c r="BJ153" s="1">
        <f t="shared" si="48"/>
        <v>2.2692307692307692</v>
      </c>
      <c r="BK153" s="1">
        <f t="shared" si="59"/>
        <v>1.107142857142857</v>
      </c>
      <c r="BL153" s="1">
        <f t="shared" si="69"/>
        <v>0.35483870967741937</v>
      </c>
      <c r="BM153" s="1">
        <f t="shared" si="60"/>
        <v>0.35294117647058826</v>
      </c>
      <c r="BN153" s="1">
        <f t="shared" si="61"/>
        <v>0</v>
      </c>
      <c r="BO153" s="1">
        <f t="shared" si="62"/>
        <v>13.559322033898304</v>
      </c>
      <c r="BP153" s="1">
        <f t="shared" si="63"/>
        <v>0</v>
      </c>
      <c r="BQ153" s="1">
        <f t="shared" si="68"/>
        <v>0</v>
      </c>
      <c r="BR153" s="1">
        <f t="shared" si="64"/>
        <v>30.93137254901961</v>
      </c>
      <c r="BS153" s="1">
        <f t="shared" si="65"/>
        <v>52.542372881355938</v>
      </c>
      <c r="BT153" s="1">
        <f t="shared" si="66"/>
        <v>0</v>
      </c>
      <c r="BU153" s="1">
        <f t="shared" si="66"/>
        <v>0</v>
      </c>
      <c r="BV153" s="1">
        <f t="shared" si="67"/>
        <v>0</v>
      </c>
      <c r="BW153" s="1">
        <f t="shared" si="67"/>
        <v>0</v>
      </c>
    </row>
    <row r="154" spans="1:75" x14ac:dyDescent="0.25">
      <c r="A154" s="1" t="s">
        <v>236</v>
      </c>
      <c r="B154" s="1" t="s">
        <v>68</v>
      </c>
      <c r="C154" s="1" t="s">
        <v>73</v>
      </c>
      <c r="D154" s="1" t="s">
        <v>218</v>
      </c>
      <c r="F154" s="1">
        <v>1960.9375</v>
      </c>
      <c r="G154" s="1">
        <v>33.203125</v>
      </c>
      <c r="H154" s="1">
        <v>131.25</v>
      </c>
      <c r="I154" s="1">
        <v>277.34375</v>
      </c>
      <c r="J154" s="1">
        <v>146.09375</v>
      </c>
      <c r="L154" s="1">
        <v>25.78125</v>
      </c>
      <c r="M154" s="1">
        <v>12.890625</v>
      </c>
      <c r="N154" s="1">
        <v>12.890625</v>
      </c>
      <c r="O154" s="1">
        <v>4.296875</v>
      </c>
      <c r="P154" s="1">
        <v>5.46875</v>
      </c>
      <c r="Q154" s="1">
        <v>2.734375</v>
      </c>
      <c r="R154" s="1">
        <v>112.5</v>
      </c>
      <c r="S154" s="1">
        <v>94.53125</v>
      </c>
      <c r="T154" s="1">
        <v>18.750000000000004</v>
      </c>
      <c r="U154" s="1">
        <v>79.296875</v>
      </c>
      <c r="V154" s="1">
        <v>43.75</v>
      </c>
      <c r="W154" s="1">
        <v>10.546875</v>
      </c>
      <c r="X154" s="1" t="s">
        <v>75</v>
      </c>
      <c r="Y154" s="1">
        <v>80.46875</v>
      </c>
      <c r="Z154" s="1">
        <v>18.75</v>
      </c>
      <c r="AA154" s="1">
        <v>26.5625</v>
      </c>
      <c r="AB154" s="1">
        <v>1</v>
      </c>
      <c r="AC154" s="1" t="s">
        <v>76</v>
      </c>
      <c r="AD154" s="1" t="s">
        <v>77</v>
      </c>
      <c r="AE154" s="1" t="s">
        <v>78</v>
      </c>
      <c r="AF154" s="1">
        <v>638.671875</v>
      </c>
      <c r="AG154" s="1">
        <v>12.890625</v>
      </c>
      <c r="AH154" s="1">
        <v>37.109375</v>
      </c>
      <c r="AI154" s="1">
        <v>97.265625</v>
      </c>
      <c r="AJ154" s="1">
        <v>37.5</v>
      </c>
      <c r="AK154" s="1">
        <v>59.765624999999993</v>
      </c>
      <c r="AL154" s="1">
        <v>-2.734375</v>
      </c>
      <c r="AM154" s="1">
        <v>0</v>
      </c>
      <c r="AN154" s="1">
        <v>0</v>
      </c>
      <c r="AO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13</v>
      </c>
      <c r="AV154" s="1">
        <v>20.3125</v>
      </c>
      <c r="AW154" s="1">
        <v>12.5</v>
      </c>
      <c r="AX154" s="1">
        <v>5.46875</v>
      </c>
      <c r="AY154" s="1">
        <v>3.90625</v>
      </c>
      <c r="AZ154" s="1">
        <v>11.71875</v>
      </c>
      <c r="BA154" s="1">
        <v>3.90625</v>
      </c>
      <c r="BB154" s="1">
        <f t="shared" si="52"/>
        <v>59.058823529411768</v>
      </c>
      <c r="BC154" s="1">
        <f t="shared" si="53"/>
        <v>14.94047619047619</v>
      </c>
      <c r="BD154" s="1">
        <f t="shared" si="54"/>
        <v>7.070422535211268</v>
      </c>
      <c r="BE154" s="1">
        <f t="shared" si="55"/>
        <v>24.368932038834952</v>
      </c>
      <c r="BF154" s="1">
        <f t="shared" si="70"/>
        <v>4.291666666666667</v>
      </c>
      <c r="BG154" s="1">
        <f t="shared" si="51"/>
        <v>0.3300970873786408</v>
      </c>
      <c r="BH154" s="1">
        <f t="shared" si="57"/>
        <v>33.203125</v>
      </c>
      <c r="BI154" s="1">
        <f t="shared" si="58"/>
        <v>18.75</v>
      </c>
      <c r="BJ154" s="1">
        <f t="shared" si="48"/>
        <v>2.2000000000000002</v>
      </c>
      <c r="BK154" s="1">
        <f t="shared" si="59"/>
        <v>1</v>
      </c>
      <c r="BL154" s="1">
        <f t="shared" si="69"/>
        <v>0.31764705882352939</v>
      </c>
      <c r="BM154" s="1">
        <f t="shared" si="60"/>
        <v>0.3473684210526316</v>
      </c>
      <c r="BN154" s="1">
        <f t="shared" si="61"/>
        <v>0</v>
      </c>
      <c r="BO154" s="1">
        <f t="shared" si="62"/>
        <v>10.606060606060606</v>
      </c>
      <c r="BP154" s="1">
        <f t="shared" si="63"/>
        <v>0</v>
      </c>
      <c r="BQ154" s="1">
        <f t="shared" si="68"/>
        <v>0</v>
      </c>
      <c r="BR154" s="1">
        <f t="shared" si="64"/>
        <v>32.569721115537845</v>
      </c>
      <c r="BS154" s="1">
        <f t="shared" si="65"/>
        <v>50</v>
      </c>
      <c r="BT154" s="1">
        <f t="shared" si="66"/>
        <v>0</v>
      </c>
      <c r="BU154" s="1">
        <f t="shared" si="66"/>
        <v>0</v>
      </c>
      <c r="BV154" s="1">
        <f t="shared" si="67"/>
        <v>0</v>
      </c>
      <c r="BW154" s="1">
        <f t="shared" si="67"/>
        <v>0</v>
      </c>
    </row>
    <row r="155" spans="1:75" x14ac:dyDescent="0.25">
      <c r="A155" s="1" t="s">
        <v>237</v>
      </c>
      <c r="B155" s="1" t="s">
        <v>68</v>
      </c>
      <c r="C155" s="1" t="s">
        <v>73</v>
      </c>
      <c r="D155" s="1" t="s">
        <v>218</v>
      </c>
      <c r="F155" s="1">
        <v>1371.09375</v>
      </c>
      <c r="G155" s="1">
        <v>21.875</v>
      </c>
      <c r="H155" s="1">
        <v>110.9375</v>
      </c>
      <c r="I155" s="1">
        <v>257.03125</v>
      </c>
      <c r="J155" s="1">
        <v>146.09375</v>
      </c>
      <c r="L155" s="1">
        <v>23.046875</v>
      </c>
      <c r="M155" s="1">
        <v>11.71875</v>
      </c>
      <c r="N155" s="1">
        <v>11.328125000000002</v>
      </c>
      <c r="O155" s="1">
        <v>2.34375</v>
      </c>
      <c r="P155" s="1">
        <v>5.078125</v>
      </c>
      <c r="Q155" s="1">
        <v>2.734375</v>
      </c>
      <c r="R155" s="1">
        <v>87.5</v>
      </c>
      <c r="S155" s="1">
        <v>74.21875</v>
      </c>
      <c r="T155" s="1">
        <v>23.4375</v>
      </c>
      <c r="U155" s="1">
        <v>66.015625</v>
      </c>
      <c r="V155" s="1">
        <v>33.984375</v>
      </c>
      <c r="W155" s="1">
        <v>7.421875</v>
      </c>
      <c r="X155" s="1" t="s">
        <v>75</v>
      </c>
      <c r="Y155" s="1">
        <v>74.21875</v>
      </c>
      <c r="Z155" s="1">
        <v>17.1875</v>
      </c>
      <c r="AA155" s="1">
        <v>22.65625</v>
      </c>
      <c r="AB155" s="1">
        <v>1</v>
      </c>
      <c r="AC155" s="1" t="s">
        <v>76</v>
      </c>
      <c r="AD155" s="1" t="s">
        <v>77</v>
      </c>
      <c r="AE155" s="1" t="s">
        <v>78</v>
      </c>
      <c r="AF155" s="1">
        <v>550.390625</v>
      </c>
      <c r="AG155" s="1">
        <v>15.234375</v>
      </c>
      <c r="AH155" s="1">
        <v>29.296875</v>
      </c>
      <c r="AI155" s="1">
        <v>103.125</v>
      </c>
      <c r="AJ155" s="1">
        <v>35.546875</v>
      </c>
      <c r="AK155" s="1">
        <v>67.578124999999986</v>
      </c>
      <c r="AL155" s="1">
        <v>-10.9375</v>
      </c>
      <c r="AM155" s="1">
        <v>0</v>
      </c>
      <c r="AN155" s="1">
        <v>0</v>
      </c>
      <c r="AO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13</v>
      </c>
      <c r="AV155" s="1">
        <v>17.1875</v>
      </c>
      <c r="AW155" s="1">
        <v>11.71875</v>
      </c>
      <c r="AX155" s="1">
        <v>4.296875</v>
      </c>
      <c r="AY155" s="1">
        <v>3.125</v>
      </c>
      <c r="AZ155" s="1">
        <v>10.15625</v>
      </c>
      <c r="BA155" s="1">
        <v>3.515625</v>
      </c>
      <c r="BB155" s="1">
        <f t="shared" si="52"/>
        <v>62.678571428571431</v>
      </c>
      <c r="BC155" s="1">
        <f t="shared" si="53"/>
        <v>12.359154929577464</v>
      </c>
      <c r="BD155" s="1">
        <f t="shared" si="54"/>
        <v>5.3343465045592708</v>
      </c>
      <c r="BE155" s="1">
        <f t="shared" si="55"/>
        <v>18.473684210526315</v>
      </c>
      <c r="BF155" s="1">
        <f t="shared" si="70"/>
        <v>4.3181818181818183</v>
      </c>
      <c r="BG155" s="1">
        <f t="shared" si="51"/>
        <v>0.30526315789473685</v>
      </c>
      <c r="BH155" s="1">
        <f t="shared" si="57"/>
        <v>21.484375</v>
      </c>
      <c r="BI155" s="1">
        <f t="shared" si="58"/>
        <v>23.4375</v>
      </c>
      <c r="BJ155" s="1">
        <f t="shared" si="48"/>
        <v>2.2692307692307692</v>
      </c>
      <c r="BK155" s="1">
        <f t="shared" si="59"/>
        <v>1.0344827586206895</v>
      </c>
      <c r="BL155" s="1">
        <f t="shared" si="69"/>
        <v>0.3392857142857143</v>
      </c>
      <c r="BM155" s="1">
        <f t="shared" si="60"/>
        <v>0.52</v>
      </c>
      <c r="BN155" s="1">
        <f t="shared" si="61"/>
        <v>0</v>
      </c>
      <c r="BO155" s="1">
        <f t="shared" si="62"/>
        <v>11.864406779661017</v>
      </c>
      <c r="BP155" s="1">
        <f t="shared" si="63"/>
        <v>0</v>
      </c>
      <c r="BQ155" s="1">
        <f t="shared" si="68"/>
        <v>0</v>
      </c>
      <c r="BR155" s="1">
        <f t="shared" si="64"/>
        <v>40.142450142450144</v>
      </c>
      <c r="BS155" s="1">
        <f t="shared" si="65"/>
        <v>50.847457627118644</v>
      </c>
      <c r="BT155" s="1">
        <f t="shared" si="66"/>
        <v>0</v>
      </c>
      <c r="BU155" s="1">
        <f t="shared" si="66"/>
        <v>0</v>
      </c>
      <c r="BV155" s="1">
        <f t="shared" si="67"/>
        <v>0</v>
      </c>
      <c r="BW155" s="1">
        <f t="shared" si="67"/>
        <v>0</v>
      </c>
    </row>
    <row r="156" spans="1:75" x14ac:dyDescent="0.25">
      <c r="A156" s="1" t="s">
        <v>238</v>
      </c>
      <c r="B156" s="1" t="s">
        <v>68</v>
      </c>
      <c r="C156" s="1" t="s">
        <v>73</v>
      </c>
      <c r="D156" s="1" t="s">
        <v>218</v>
      </c>
      <c r="F156" s="1">
        <v>1260.96</v>
      </c>
      <c r="G156" s="1">
        <v>26.404</v>
      </c>
      <c r="H156" s="1">
        <v>113.65200000000002</v>
      </c>
      <c r="I156" s="1">
        <v>274.37200000000001</v>
      </c>
      <c r="J156" s="1">
        <v>160.72</v>
      </c>
      <c r="L156" s="1">
        <v>22.96</v>
      </c>
      <c r="M156" s="1">
        <v>12.054</v>
      </c>
      <c r="N156" s="1">
        <v>10.906000000000001</v>
      </c>
      <c r="O156" s="1">
        <v>3.1570000000000005</v>
      </c>
      <c r="P156" s="1">
        <v>5.1660000000000004</v>
      </c>
      <c r="Q156" s="1">
        <v>3.1570000000000005</v>
      </c>
      <c r="R156" s="1">
        <v>85.52600000000001</v>
      </c>
      <c r="S156" s="1">
        <v>78.350999999999999</v>
      </c>
      <c r="T156" s="1">
        <v>28.126000000000005</v>
      </c>
      <c r="U156" s="1">
        <v>66.010000000000005</v>
      </c>
      <c r="V156" s="1">
        <v>36.448999999999998</v>
      </c>
      <c r="W156" s="1">
        <v>8.0359999999999996</v>
      </c>
      <c r="X156" s="1" t="s">
        <v>75</v>
      </c>
      <c r="Y156" s="1">
        <v>69.453999999999994</v>
      </c>
      <c r="Z156" s="1">
        <v>16.071999999999999</v>
      </c>
      <c r="AA156" s="1">
        <v>14.924000000000001</v>
      </c>
      <c r="AB156" s="1">
        <v>1</v>
      </c>
      <c r="AC156" s="1" t="s">
        <v>76</v>
      </c>
      <c r="AD156" s="1" t="s">
        <v>77</v>
      </c>
      <c r="AE156" s="1" t="s">
        <v>78</v>
      </c>
      <c r="AF156" s="1">
        <v>356.16699999999997</v>
      </c>
      <c r="AG156" s="1">
        <v>10.332000000000001</v>
      </c>
      <c r="AH156" s="1">
        <v>29.273999999999997</v>
      </c>
      <c r="AI156" s="1">
        <v>87.248000000000005</v>
      </c>
      <c r="AJ156" s="1">
        <v>23.821000000000002</v>
      </c>
      <c r="AK156" s="1">
        <v>63.427</v>
      </c>
      <c r="AL156" s="1">
        <v>2.0089999999999999</v>
      </c>
      <c r="AM156" s="1">
        <v>0</v>
      </c>
      <c r="AN156" s="1">
        <v>0</v>
      </c>
      <c r="AO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10</v>
      </c>
      <c r="AV156" s="1">
        <v>14.350000000000001</v>
      </c>
      <c r="AW156" s="1">
        <v>13.489000000000001</v>
      </c>
      <c r="AX156" s="1">
        <v>4.3049999999999997</v>
      </c>
      <c r="AY156" s="1">
        <v>3.444</v>
      </c>
      <c r="AZ156" s="1">
        <v>10.332000000000001</v>
      </c>
      <c r="BA156" s="1">
        <v>3.444</v>
      </c>
      <c r="BB156" s="1">
        <f t="shared" si="52"/>
        <v>47.756400545371918</v>
      </c>
      <c r="BC156" s="1">
        <f t="shared" si="53"/>
        <v>11.094921338823777</v>
      </c>
      <c r="BD156" s="1">
        <f t="shared" si="54"/>
        <v>4.5958042365839082</v>
      </c>
      <c r="BE156" s="1">
        <f t="shared" si="55"/>
        <v>18.155325827166184</v>
      </c>
      <c r="BF156" s="1">
        <f t="shared" si="70"/>
        <v>4.3214285714285712</v>
      </c>
      <c r="BG156" s="1">
        <f t="shared" si="51"/>
        <v>0.21487603305785127</v>
      </c>
      <c r="BH156" s="1">
        <f t="shared" si="57"/>
        <v>19.516000000000005</v>
      </c>
      <c r="BI156" s="1">
        <f t="shared" si="58"/>
        <v>28.126000000000005</v>
      </c>
      <c r="BJ156" s="1">
        <f t="shared" si="48"/>
        <v>2.2222222222222223</v>
      </c>
      <c r="BK156" s="1">
        <f t="shared" si="59"/>
        <v>1.1052631578947367</v>
      </c>
      <c r="BL156" s="1">
        <f t="shared" si="69"/>
        <v>0.30434782608695649</v>
      </c>
      <c r="BM156" s="1">
        <f t="shared" si="60"/>
        <v>0.35294117647058831</v>
      </c>
      <c r="BN156" s="1">
        <f t="shared" si="61"/>
        <v>0</v>
      </c>
      <c r="BO156" s="1">
        <f t="shared" si="62"/>
        <v>13.750000000000002</v>
      </c>
      <c r="BP156" s="1">
        <f t="shared" si="63"/>
        <v>0</v>
      </c>
      <c r="BQ156" s="1">
        <f t="shared" si="68"/>
        <v>0</v>
      </c>
      <c r="BR156" s="1">
        <f t="shared" si="64"/>
        <v>28.245701687603091</v>
      </c>
      <c r="BS156" s="1">
        <f t="shared" si="65"/>
        <v>52.5</v>
      </c>
      <c r="BT156" s="1">
        <f t="shared" si="66"/>
        <v>0</v>
      </c>
      <c r="BU156" s="1">
        <f t="shared" si="66"/>
        <v>0</v>
      </c>
      <c r="BV156" s="1">
        <f t="shared" si="67"/>
        <v>0</v>
      </c>
      <c r="BW156" s="1">
        <f t="shared" si="67"/>
        <v>0</v>
      </c>
    </row>
    <row r="157" spans="1:75" x14ac:dyDescent="0.25">
      <c r="A157" s="1" t="s">
        <v>239</v>
      </c>
      <c r="B157" s="1" t="s">
        <v>72</v>
      </c>
      <c r="C157" s="1" t="s">
        <v>73</v>
      </c>
      <c r="D157" s="1" t="s">
        <v>218</v>
      </c>
      <c r="F157" s="1">
        <v>1671.875</v>
      </c>
      <c r="G157" s="1">
        <v>34.375</v>
      </c>
      <c r="H157" s="1">
        <v>110.15625</v>
      </c>
      <c r="I157" s="1">
        <v>287.109375</v>
      </c>
      <c r="J157" s="1">
        <v>176.953125</v>
      </c>
      <c r="L157" s="1">
        <v>22.65625</v>
      </c>
      <c r="M157" s="1">
        <v>10.9375</v>
      </c>
      <c r="N157" s="1">
        <v>11.71875</v>
      </c>
      <c r="O157" s="1">
        <v>3.125</v>
      </c>
      <c r="P157" s="1">
        <v>5.46875</v>
      </c>
      <c r="Q157" s="1">
        <v>3.90625</v>
      </c>
      <c r="R157" s="1">
        <v>101.5625</v>
      </c>
      <c r="S157" s="1">
        <v>77.34375</v>
      </c>
      <c r="T157" s="1">
        <v>8.5937499999999964</v>
      </c>
      <c r="U157" s="1">
        <v>67.96875</v>
      </c>
      <c r="V157" s="1">
        <v>36.71875</v>
      </c>
      <c r="W157" s="1">
        <v>13.28125</v>
      </c>
      <c r="X157" s="1" t="s">
        <v>75</v>
      </c>
      <c r="Y157" s="1">
        <v>85.15625</v>
      </c>
      <c r="Z157" s="1">
        <v>19.53125</v>
      </c>
      <c r="AA157" s="1">
        <v>32.8125</v>
      </c>
      <c r="AB157" s="1">
        <v>1</v>
      </c>
      <c r="AC157" s="1" t="s">
        <v>76</v>
      </c>
      <c r="AD157" s="1" t="s">
        <v>77</v>
      </c>
      <c r="AE157" s="1" t="s">
        <v>78</v>
      </c>
      <c r="AF157" s="1">
        <v>581.25</v>
      </c>
      <c r="AG157" s="1">
        <v>12.890625</v>
      </c>
      <c r="AH157" s="1">
        <v>34.375</v>
      </c>
      <c r="AI157" s="1">
        <v>103.125</v>
      </c>
      <c r="AJ157" s="1">
        <v>47.65625</v>
      </c>
      <c r="AK157" s="1">
        <v>55.46875</v>
      </c>
      <c r="AL157" s="1">
        <v>0</v>
      </c>
      <c r="AM157" s="1">
        <v>0</v>
      </c>
      <c r="AN157" s="1">
        <v>0</v>
      </c>
      <c r="AO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16</v>
      </c>
      <c r="AV157" s="1">
        <v>17.96875</v>
      </c>
      <c r="AW157" s="1">
        <v>15.234375</v>
      </c>
      <c r="AX157" s="1">
        <v>5.46875</v>
      </c>
      <c r="AY157" s="1">
        <v>3.515625</v>
      </c>
      <c r="AZ157" s="1">
        <v>10.9375</v>
      </c>
      <c r="BA157" s="1">
        <v>3.515625</v>
      </c>
      <c r="BB157" s="1">
        <f t="shared" si="52"/>
        <v>48.636363636363633</v>
      </c>
      <c r="BC157" s="1">
        <f t="shared" si="53"/>
        <v>15.177304964539006</v>
      </c>
      <c r="BD157" s="1">
        <f t="shared" si="54"/>
        <v>5.8231292517006805</v>
      </c>
      <c r="BE157" s="1">
        <f t="shared" si="55"/>
        <v>19.63302752293578</v>
      </c>
      <c r="BF157" s="1">
        <f t="shared" si="70"/>
        <v>4.3600000000000003</v>
      </c>
      <c r="BG157" s="1">
        <f t="shared" si="51"/>
        <v>0.38532110091743121</v>
      </c>
      <c r="BH157" s="1">
        <f t="shared" si="57"/>
        <v>33.59375</v>
      </c>
      <c r="BI157" s="1">
        <f t="shared" si="58"/>
        <v>8.59375</v>
      </c>
      <c r="BJ157" s="1">
        <f t="shared" si="48"/>
        <v>2.0714285714285716</v>
      </c>
      <c r="BK157" s="1">
        <f t="shared" si="59"/>
        <v>0.93333333333333335</v>
      </c>
      <c r="BL157" s="1">
        <f t="shared" si="69"/>
        <v>0.38636363636363635</v>
      </c>
      <c r="BM157" s="1">
        <f t="shared" si="60"/>
        <v>0.375</v>
      </c>
      <c r="BN157" s="1">
        <f t="shared" si="61"/>
        <v>0</v>
      </c>
      <c r="BO157" s="1">
        <f t="shared" si="62"/>
        <v>17.241379310344829</v>
      </c>
      <c r="BP157" s="1">
        <f t="shared" si="63"/>
        <v>0</v>
      </c>
      <c r="BQ157" s="1">
        <f t="shared" si="68"/>
        <v>0</v>
      </c>
      <c r="BR157" s="1">
        <f t="shared" si="64"/>
        <v>34.766355140186917</v>
      </c>
      <c r="BS157" s="1">
        <f t="shared" si="65"/>
        <v>48.275862068965516</v>
      </c>
      <c r="BT157" s="1">
        <f t="shared" si="66"/>
        <v>0</v>
      </c>
      <c r="BU157" s="1">
        <f t="shared" si="66"/>
        <v>0</v>
      </c>
      <c r="BV157" s="1">
        <f t="shared" si="67"/>
        <v>0</v>
      </c>
      <c r="BW157" s="1">
        <f t="shared" si="67"/>
        <v>0</v>
      </c>
    </row>
    <row r="158" spans="1:75" x14ac:dyDescent="0.25">
      <c r="A158" s="1" t="s">
        <v>240</v>
      </c>
      <c r="B158" s="1" t="s">
        <v>68</v>
      </c>
      <c r="C158" s="1" t="s">
        <v>73</v>
      </c>
      <c r="D158" s="1" t="s">
        <v>218</v>
      </c>
      <c r="F158" s="1">
        <v>1693.1200000000001</v>
      </c>
      <c r="G158" s="1">
        <v>31.283000000000001</v>
      </c>
      <c r="H158" s="1">
        <v>116.235</v>
      </c>
      <c r="I158" s="1">
        <v>246.53300000000002</v>
      </c>
      <c r="J158" s="1">
        <v>130.298</v>
      </c>
      <c r="L158" s="1">
        <v>21.812000000000001</v>
      </c>
      <c r="M158" s="1">
        <v>10.906000000000001</v>
      </c>
      <c r="N158" s="1">
        <v>10.906000000000001</v>
      </c>
      <c r="O158" s="1">
        <v>3.1570000000000005</v>
      </c>
      <c r="P158" s="1">
        <v>5.1660000000000004</v>
      </c>
      <c r="Q158" s="1">
        <v>3.444</v>
      </c>
      <c r="R158" s="1">
        <v>113.65200000000002</v>
      </c>
      <c r="S158" s="1">
        <v>90.117999999999995</v>
      </c>
      <c r="T158" s="1">
        <v>2.5829999999999962</v>
      </c>
      <c r="U158" s="1">
        <v>76.629000000000005</v>
      </c>
      <c r="V158" s="1">
        <v>41.328000000000003</v>
      </c>
      <c r="W158" s="1">
        <v>10.906000000000001</v>
      </c>
      <c r="X158" s="1" t="s">
        <v>75</v>
      </c>
      <c r="Y158" s="1">
        <v>75.194000000000003</v>
      </c>
      <c r="Z158" s="1">
        <v>17.22</v>
      </c>
      <c r="AA158" s="1">
        <v>22.099</v>
      </c>
      <c r="AB158" s="1">
        <v>1</v>
      </c>
      <c r="AC158" s="1" t="s">
        <v>76</v>
      </c>
      <c r="AD158" s="1" t="s">
        <v>77</v>
      </c>
      <c r="AE158" s="1" t="s">
        <v>78</v>
      </c>
      <c r="AF158" s="1">
        <v>510.86</v>
      </c>
      <c r="AG158" s="1">
        <v>15.211</v>
      </c>
      <c r="AH158" s="1">
        <v>33.292000000000002</v>
      </c>
      <c r="AI158" s="1">
        <v>72.897999999999996</v>
      </c>
      <c r="AJ158" s="1">
        <v>33.292000000000002</v>
      </c>
      <c r="AK158" s="1">
        <v>39.606000000000002</v>
      </c>
      <c r="AL158" s="1">
        <v>15.498000000000001</v>
      </c>
      <c r="AM158" s="1">
        <v>0</v>
      </c>
      <c r="AN158" s="1">
        <v>0</v>
      </c>
      <c r="AO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17</v>
      </c>
      <c r="AV158" s="1">
        <v>16.071999999999999</v>
      </c>
      <c r="AW158" s="1">
        <v>13.489000000000001</v>
      </c>
      <c r="AX158" s="1">
        <v>5.1660000000000004</v>
      </c>
      <c r="AY158" s="1">
        <v>4.0179999999999998</v>
      </c>
      <c r="AZ158" s="1">
        <v>9.7580000000000009</v>
      </c>
      <c r="BA158" s="1">
        <v>3.1570000000000005</v>
      </c>
      <c r="BB158" s="1">
        <f t="shared" si="52"/>
        <v>54.122686443116073</v>
      </c>
      <c r="BC158" s="1">
        <f t="shared" si="53"/>
        <v>14.566352647653462</v>
      </c>
      <c r="BD158" s="1">
        <f t="shared" si="54"/>
        <v>6.8677215626305603</v>
      </c>
      <c r="BE158" s="1">
        <f t="shared" si="55"/>
        <v>22.516690161449052</v>
      </c>
      <c r="BF158" s="1">
        <f t="shared" si="70"/>
        <v>4.3666666666666671</v>
      </c>
      <c r="BG158" s="1">
        <f t="shared" si="51"/>
        <v>0.29389312977099236</v>
      </c>
      <c r="BH158" s="1">
        <f t="shared" si="57"/>
        <v>37.02300000000001</v>
      </c>
      <c r="BI158" s="1">
        <f t="shared" si="58"/>
        <v>2.5829999999999842</v>
      </c>
      <c r="BJ158" s="1">
        <f t="shared" si="48"/>
        <v>2.2352941176470589</v>
      </c>
      <c r="BK158" s="1">
        <f t="shared" si="59"/>
        <v>1</v>
      </c>
      <c r="BL158" s="1">
        <f t="shared" si="69"/>
        <v>0.34862385321100919</v>
      </c>
      <c r="BM158" s="1">
        <f t="shared" si="60"/>
        <v>0.4568965517241379</v>
      </c>
      <c r="BN158" s="1">
        <f t="shared" si="61"/>
        <v>0</v>
      </c>
      <c r="BO158" s="1">
        <f t="shared" si="62"/>
        <v>15.789473684210526</v>
      </c>
      <c r="BP158" s="1">
        <f t="shared" si="63"/>
        <v>0</v>
      </c>
      <c r="BQ158" s="1">
        <f t="shared" si="68"/>
        <v>0</v>
      </c>
      <c r="BR158" s="1">
        <f t="shared" si="64"/>
        <v>30.17269892269892</v>
      </c>
      <c r="BS158" s="1">
        <f t="shared" si="65"/>
        <v>50</v>
      </c>
      <c r="BT158" s="1">
        <f t="shared" si="66"/>
        <v>0</v>
      </c>
      <c r="BU158" s="1">
        <f t="shared" si="66"/>
        <v>0</v>
      </c>
      <c r="BV158" s="1">
        <f t="shared" si="67"/>
        <v>0</v>
      </c>
      <c r="BW158" s="1">
        <f t="shared" si="67"/>
        <v>0</v>
      </c>
    </row>
    <row r="159" spans="1:75" x14ac:dyDescent="0.25">
      <c r="A159" s="1" t="s">
        <v>241</v>
      </c>
      <c r="B159" s="1" t="s">
        <v>68</v>
      </c>
      <c r="C159" s="1" t="s">
        <v>73</v>
      </c>
      <c r="D159" s="1" t="s">
        <v>218</v>
      </c>
      <c r="F159" s="1">
        <v>1742.1875</v>
      </c>
      <c r="G159" s="1">
        <v>26.953125</v>
      </c>
      <c r="H159" s="1">
        <v>126.5625</v>
      </c>
      <c r="I159" s="1">
        <v>332.81249999999994</v>
      </c>
      <c r="J159" s="1">
        <v>206.25</v>
      </c>
      <c r="L159" s="1">
        <v>22.65625</v>
      </c>
      <c r="M159" s="1">
        <v>11.71875</v>
      </c>
      <c r="N159" s="1">
        <v>10.9375</v>
      </c>
      <c r="O159" s="1">
        <v>3.125</v>
      </c>
      <c r="P159" s="1">
        <v>4.6875</v>
      </c>
      <c r="Q159" s="1">
        <v>3.515625</v>
      </c>
      <c r="R159" s="1">
        <v>105.078125</v>
      </c>
      <c r="S159" s="1">
        <v>93.75</v>
      </c>
      <c r="T159" s="1">
        <v>21.484375</v>
      </c>
      <c r="U159" s="1">
        <v>71.875</v>
      </c>
      <c r="V159" s="1">
        <v>39.84375</v>
      </c>
      <c r="W159" s="1">
        <v>8.59375</v>
      </c>
      <c r="X159" s="1" t="s">
        <v>75</v>
      </c>
      <c r="Y159" s="1">
        <v>85.9375</v>
      </c>
      <c r="Z159" s="1">
        <v>19.53125</v>
      </c>
      <c r="AA159" s="1">
        <v>32.03125</v>
      </c>
      <c r="AB159" s="1">
        <v>1</v>
      </c>
      <c r="AC159" s="1" t="s">
        <v>76</v>
      </c>
      <c r="AD159" s="1" t="s">
        <v>77</v>
      </c>
      <c r="AE159" s="1" t="s">
        <v>78</v>
      </c>
      <c r="AF159" s="1">
        <v>568.75</v>
      </c>
      <c r="AG159" s="1">
        <v>11.71875</v>
      </c>
      <c r="AH159" s="1">
        <v>34.375</v>
      </c>
      <c r="AI159" s="1">
        <v>86.71875</v>
      </c>
      <c r="AJ159" s="1">
        <v>36.71875</v>
      </c>
      <c r="AK159" s="1">
        <v>49.999999999999993</v>
      </c>
      <c r="AL159" s="1">
        <v>9.765625</v>
      </c>
      <c r="AM159" s="1">
        <v>0</v>
      </c>
      <c r="AN159" s="1">
        <v>0</v>
      </c>
      <c r="AO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13</v>
      </c>
      <c r="AV159" s="1">
        <v>16.796875</v>
      </c>
      <c r="AW159" s="1">
        <v>13.671875</v>
      </c>
      <c r="AX159" s="1">
        <v>5.46875</v>
      </c>
      <c r="AY159" s="1">
        <v>3.90625</v>
      </c>
      <c r="AZ159" s="1">
        <v>10.9375</v>
      </c>
      <c r="BA159" s="1">
        <v>3.515625</v>
      </c>
      <c r="BB159" s="1">
        <f t="shared" si="52"/>
        <v>64.637681159420296</v>
      </c>
      <c r="BC159" s="1">
        <f t="shared" si="53"/>
        <v>13.765432098765432</v>
      </c>
      <c r="BD159" s="1">
        <f t="shared" si="54"/>
        <v>5.2347417840375599</v>
      </c>
      <c r="BE159" s="1">
        <f t="shared" si="55"/>
        <v>20.272727272727273</v>
      </c>
      <c r="BF159" s="1">
        <f t="shared" si="70"/>
        <v>4.4000000000000004</v>
      </c>
      <c r="BG159" s="1">
        <f t="shared" si="51"/>
        <v>0.37272727272727274</v>
      </c>
      <c r="BH159" s="1">
        <f t="shared" si="57"/>
        <v>33.203125</v>
      </c>
      <c r="BI159" s="1">
        <f t="shared" si="58"/>
        <v>21.484375</v>
      </c>
      <c r="BJ159" s="1">
        <f t="shared" si="48"/>
        <v>2.0714285714285716</v>
      </c>
      <c r="BK159" s="1">
        <f t="shared" si="59"/>
        <v>1.0714285714285714</v>
      </c>
      <c r="BL159" s="1">
        <f t="shared" si="69"/>
        <v>0.3188405797101449</v>
      </c>
      <c r="BM159" s="1">
        <f t="shared" si="60"/>
        <v>0.34090909090909088</v>
      </c>
      <c r="BN159" s="1">
        <f t="shared" si="61"/>
        <v>0</v>
      </c>
      <c r="BO159" s="1">
        <f t="shared" si="62"/>
        <v>15.517241379310345</v>
      </c>
      <c r="BP159" s="1">
        <f t="shared" si="63"/>
        <v>0</v>
      </c>
      <c r="BQ159" s="1">
        <f t="shared" si="68"/>
        <v>0</v>
      </c>
      <c r="BR159" s="1">
        <f t="shared" si="64"/>
        <v>32.645739910313907</v>
      </c>
      <c r="BS159" s="1">
        <f t="shared" si="65"/>
        <v>51.724137931034484</v>
      </c>
      <c r="BT159" s="1">
        <f t="shared" si="66"/>
        <v>0</v>
      </c>
      <c r="BU159" s="1">
        <f t="shared" si="66"/>
        <v>0</v>
      </c>
      <c r="BV159" s="1">
        <f t="shared" si="67"/>
        <v>0</v>
      </c>
      <c r="BW159" s="1">
        <f t="shared" si="67"/>
        <v>0</v>
      </c>
    </row>
    <row r="160" spans="1:75" x14ac:dyDescent="0.25">
      <c r="A160" s="1" t="s">
        <v>242</v>
      </c>
      <c r="B160" s="1" t="s">
        <v>72</v>
      </c>
      <c r="C160" s="1" t="s">
        <v>73</v>
      </c>
      <c r="D160" s="1" t="s">
        <v>218</v>
      </c>
      <c r="F160" s="1">
        <v>1832.03125</v>
      </c>
      <c r="G160" s="1">
        <v>31.25</v>
      </c>
      <c r="H160" s="1">
        <v>122.65625</v>
      </c>
      <c r="I160" s="1">
        <v>352.734375</v>
      </c>
      <c r="J160" s="1">
        <v>230.078125</v>
      </c>
      <c r="L160" s="1">
        <v>23.4375</v>
      </c>
      <c r="M160" s="1">
        <v>11.71875</v>
      </c>
      <c r="N160" s="1">
        <v>11.71875</v>
      </c>
      <c r="O160" s="1">
        <v>3.90625</v>
      </c>
      <c r="P160" s="1">
        <v>5.078125</v>
      </c>
      <c r="Q160" s="1">
        <v>3.125</v>
      </c>
      <c r="R160" s="1">
        <v>122.65625</v>
      </c>
      <c r="S160" s="1">
        <v>96.09375</v>
      </c>
      <c r="T160" s="1">
        <v>0</v>
      </c>
      <c r="U160" s="1">
        <v>78.90625</v>
      </c>
      <c r="V160" s="1">
        <v>45.703125</v>
      </c>
      <c r="W160" s="1">
        <v>10.15625</v>
      </c>
      <c r="X160" s="1" t="s">
        <v>75</v>
      </c>
      <c r="Y160" s="1">
        <v>82.8125</v>
      </c>
      <c r="Z160" s="1">
        <v>18.75</v>
      </c>
      <c r="AA160" s="1">
        <v>31.25</v>
      </c>
      <c r="AB160" s="1">
        <v>1</v>
      </c>
      <c r="AC160" s="1" t="s">
        <v>76</v>
      </c>
      <c r="AD160" s="1" t="s">
        <v>77</v>
      </c>
      <c r="AE160" s="1" t="s">
        <v>78</v>
      </c>
      <c r="AF160" s="1">
        <v>632.8125</v>
      </c>
      <c r="AG160" s="1">
        <v>12.890625</v>
      </c>
      <c r="AH160" s="1">
        <v>36.328125</v>
      </c>
      <c r="AI160" s="1">
        <v>73.4375</v>
      </c>
      <c r="AJ160" s="1">
        <v>31.25</v>
      </c>
      <c r="AK160" s="1">
        <v>42.1875</v>
      </c>
      <c r="AL160" s="1">
        <v>12.890625</v>
      </c>
      <c r="AM160" s="1">
        <v>0</v>
      </c>
      <c r="AN160" s="1">
        <v>0</v>
      </c>
      <c r="AO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16</v>
      </c>
      <c r="AV160" s="1">
        <v>16.796875</v>
      </c>
      <c r="AW160" s="1">
        <v>12.890625</v>
      </c>
      <c r="AX160" s="1">
        <v>5.46875</v>
      </c>
      <c r="AY160" s="1">
        <v>3.125</v>
      </c>
      <c r="AZ160" s="1">
        <v>10.15625</v>
      </c>
      <c r="BA160" s="1">
        <v>3.515625</v>
      </c>
      <c r="BB160" s="1">
        <f t="shared" si="52"/>
        <v>58.625</v>
      </c>
      <c r="BC160" s="1">
        <f t="shared" si="53"/>
        <v>14.936305732484076</v>
      </c>
      <c r="BD160" s="1">
        <f t="shared" si="54"/>
        <v>5.1937984496124034</v>
      </c>
      <c r="BE160" s="1">
        <f t="shared" si="55"/>
        <v>22.122641509433961</v>
      </c>
      <c r="BF160" s="1">
        <f t="shared" si="70"/>
        <v>4.416666666666667</v>
      </c>
      <c r="BG160" s="1">
        <f t="shared" si="51"/>
        <v>0.37735849056603776</v>
      </c>
      <c r="BH160" s="1">
        <f t="shared" si="57"/>
        <v>43.75</v>
      </c>
      <c r="BI160" s="1">
        <f t="shared" si="58"/>
        <v>0</v>
      </c>
      <c r="BJ160" s="1">
        <f t="shared" si="48"/>
        <v>2.3076923076923075</v>
      </c>
      <c r="BK160" s="1">
        <f t="shared" si="59"/>
        <v>1</v>
      </c>
      <c r="BL160" s="1">
        <f t="shared" si="69"/>
        <v>0.32500000000000001</v>
      </c>
      <c r="BM160" s="1">
        <f t="shared" si="60"/>
        <v>0.35483870967741937</v>
      </c>
      <c r="BN160" s="1">
        <f t="shared" si="61"/>
        <v>0</v>
      </c>
      <c r="BO160" s="1">
        <f t="shared" si="62"/>
        <v>13.333333333333334</v>
      </c>
      <c r="BP160" s="1">
        <f t="shared" si="63"/>
        <v>0</v>
      </c>
      <c r="BQ160" s="1">
        <f t="shared" si="68"/>
        <v>0</v>
      </c>
      <c r="BR160" s="1">
        <f t="shared" si="64"/>
        <v>34.541577825159912</v>
      </c>
      <c r="BS160" s="1">
        <f t="shared" si="65"/>
        <v>50</v>
      </c>
      <c r="BT160" s="1">
        <f t="shared" si="66"/>
        <v>0</v>
      </c>
      <c r="BU160" s="1">
        <f t="shared" si="66"/>
        <v>0</v>
      </c>
      <c r="BV160" s="1">
        <f t="shared" si="67"/>
        <v>0</v>
      </c>
      <c r="BW160" s="1">
        <f t="shared" si="67"/>
        <v>0</v>
      </c>
    </row>
    <row r="161" spans="1:75" x14ac:dyDescent="0.25">
      <c r="A161" s="1" t="s">
        <v>243</v>
      </c>
      <c r="B161" s="1" t="s">
        <v>68</v>
      </c>
      <c r="C161" s="1" t="s">
        <v>73</v>
      </c>
      <c r="D161" s="1" t="s">
        <v>218</v>
      </c>
      <c r="F161" s="1">
        <v>1546.875</v>
      </c>
      <c r="G161" s="1">
        <v>31.25</v>
      </c>
      <c r="H161" s="1">
        <v>129.6875</v>
      </c>
      <c r="I161" s="1">
        <v>324.609375</v>
      </c>
      <c r="J161" s="1">
        <v>194.921875</v>
      </c>
      <c r="L161" s="1">
        <v>21.875</v>
      </c>
      <c r="M161" s="1">
        <v>11.328125</v>
      </c>
      <c r="N161" s="1">
        <v>10.546874999999998</v>
      </c>
      <c r="O161" s="1">
        <v>3.515625</v>
      </c>
      <c r="P161" s="1">
        <v>5.46875</v>
      </c>
      <c r="Q161" s="1">
        <v>3.515625</v>
      </c>
      <c r="R161" s="1">
        <v>110.15625</v>
      </c>
      <c r="S161" s="1">
        <v>84.765625</v>
      </c>
      <c r="T161" s="1">
        <v>19.531250000000014</v>
      </c>
      <c r="U161" s="1">
        <v>72.265625</v>
      </c>
      <c r="V161" s="1">
        <v>41.40625</v>
      </c>
      <c r="W161" s="1">
        <v>10.546875</v>
      </c>
      <c r="X161" s="1" t="s">
        <v>75</v>
      </c>
      <c r="Y161" s="1">
        <v>78.125</v>
      </c>
      <c r="Z161" s="1">
        <v>17.578125</v>
      </c>
      <c r="AA161" s="1">
        <v>28.515625</v>
      </c>
      <c r="AB161" s="1">
        <v>1</v>
      </c>
      <c r="AC161" s="1" t="s">
        <v>76</v>
      </c>
      <c r="AD161" s="1" t="s">
        <v>77</v>
      </c>
      <c r="AE161" s="1" t="s">
        <v>78</v>
      </c>
      <c r="AF161" s="1">
        <v>617.1875</v>
      </c>
      <c r="AG161" s="1">
        <v>12.5</v>
      </c>
      <c r="AH161" s="1">
        <v>32.03125</v>
      </c>
      <c r="AI161" s="1">
        <v>78.125</v>
      </c>
      <c r="AJ161" s="1">
        <v>32.8125</v>
      </c>
      <c r="AK161" s="1">
        <v>45.3125</v>
      </c>
      <c r="AL161" s="1">
        <v>7.03125</v>
      </c>
      <c r="AM161" s="1">
        <v>0</v>
      </c>
      <c r="AN161" s="1">
        <v>0</v>
      </c>
      <c r="AO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16</v>
      </c>
      <c r="AV161" s="1">
        <v>15.625</v>
      </c>
      <c r="AW161" s="1">
        <v>14.0625</v>
      </c>
      <c r="AX161" s="1">
        <v>5.078125</v>
      </c>
      <c r="AY161" s="1">
        <v>3.515625</v>
      </c>
      <c r="AZ161" s="1">
        <v>10.9375</v>
      </c>
      <c r="BA161" s="1">
        <v>3.90625</v>
      </c>
      <c r="BB161" s="1">
        <f t="shared" si="52"/>
        <v>49.5</v>
      </c>
      <c r="BC161" s="1">
        <f t="shared" si="53"/>
        <v>11.927710843373495</v>
      </c>
      <c r="BD161" s="1">
        <f t="shared" si="54"/>
        <v>4.7653429602888089</v>
      </c>
      <c r="BE161" s="1">
        <f t="shared" si="55"/>
        <v>19.8</v>
      </c>
      <c r="BF161" s="1">
        <f t="shared" si="70"/>
        <v>4.4444444444444446</v>
      </c>
      <c r="BG161" s="1">
        <f t="shared" si="51"/>
        <v>0.36499999999999999</v>
      </c>
      <c r="BH161" s="1">
        <f t="shared" si="57"/>
        <v>37.890625</v>
      </c>
      <c r="BI161" s="1">
        <f t="shared" si="58"/>
        <v>19.53125</v>
      </c>
      <c r="BJ161" s="1">
        <f t="shared" si="48"/>
        <v>2</v>
      </c>
      <c r="BK161" s="1">
        <f t="shared" si="59"/>
        <v>1.0740740740740742</v>
      </c>
      <c r="BL161" s="1">
        <f t="shared" si="69"/>
        <v>0.33750000000000002</v>
      </c>
      <c r="BM161" s="1">
        <f t="shared" si="60"/>
        <v>0.3902439024390244</v>
      </c>
      <c r="BN161" s="1">
        <f t="shared" si="61"/>
        <v>0</v>
      </c>
      <c r="BO161" s="1">
        <f t="shared" si="62"/>
        <v>16.071428571428573</v>
      </c>
      <c r="BP161" s="1">
        <f t="shared" si="63"/>
        <v>0</v>
      </c>
      <c r="BQ161" s="1">
        <f t="shared" si="68"/>
        <v>0</v>
      </c>
      <c r="BR161" s="1">
        <f t="shared" si="64"/>
        <v>39.898989898989903</v>
      </c>
      <c r="BS161" s="1">
        <f t="shared" si="65"/>
        <v>51.785714285714292</v>
      </c>
      <c r="BT161" s="1">
        <f t="shared" si="66"/>
        <v>0</v>
      </c>
      <c r="BU161" s="1">
        <f t="shared" si="66"/>
        <v>0</v>
      </c>
      <c r="BV161" s="1">
        <f t="shared" si="67"/>
        <v>0</v>
      </c>
      <c r="BW161" s="1">
        <f t="shared" si="67"/>
        <v>0</v>
      </c>
    </row>
    <row r="162" spans="1:75" x14ac:dyDescent="0.25">
      <c r="A162" s="1" t="s">
        <v>244</v>
      </c>
      <c r="B162" s="1" t="s">
        <v>68</v>
      </c>
      <c r="C162" s="1" t="s">
        <v>73</v>
      </c>
      <c r="D162" s="1" t="s">
        <v>218</v>
      </c>
      <c r="F162" s="1">
        <v>1421.875</v>
      </c>
      <c r="G162" s="1">
        <v>28.515625</v>
      </c>
      <c r="H162" s="1">
        <v>112.5</v>
      </c>
      <c r="I162" s="1">
        <v>245.3125</v>
      </c>
      <c r="J162" s="1">
        <v>132.8125</v>
      </c>
      <c r="L162" s="1">
        <v>21.09375</v>
      </c>
      <c r="M162" s="1">
        <v>11.71875</v>
      </c>
      <c r="N162" s="1">
        <v>9.3750000000000018</v>
      </c>
      <c r="O162" s="1">
        <v>2.734375</v>
      </c>
      <c r="P162" s="1">
        <v>4.6875</v>
      </c>
      <c r="Q162" s="1">
        <v>3.90625</v>
      </c>
      <c r="R162" s="1">
        <v>89.0625</v>
      </c>
      <c r="S162" s="1">
        <v>80.859375</v>
      </c>
      <c r="T162" s="1">
        <v>23.4375</v>
      </c>
      <c r="U162" s="1">
        <v>70.3125</v>
      </c>
      <c r="V162" s="1">
        <v>39.84375</v>
      </c>
      <c r="W162" s="1" t="e">
        <v>#VALUE!</v>
      </c>
      <c r="X162" s="1" t="s">
        <v>75</v>
      </c>
      <c r="Y162" s="1">
        <v>76.953125</v>
      </c>
      <c r="Z162" s="1">
        <v>17.1875</v>
      </c>
      <c r="AA162" s="1">
        <v>28.515625</v>
      </c>
      <c r="AB162" s="1">
        <v>1</v>
      </c>
      <c r="AC162" s="1" t="s">
        <v>76</v>
      </c>
      <c r="AD162" s="1" t="s">
        <v>77</v>
      </c>
      <c r="AE162" s="1" t="s">
        <v>78</v>
      </c>
      <c r="AF162" s="1">
        <v>623.4375</v>
      </c>
      <c r="AG162" s="1">
        <v>14.453125</v>
      </c>
      <c r="AH162" s="1">
        <v>32.8125</v>
      </c>
      <c r="AI162" s="1">
        <v>78.90625</v>
      </c>
      <c r="AJ162" s="1">
        <v>35.15625</v>
      </c>
      <c r="AK162" s="1">
        <v>43.75</v>
      </c>
      <c r="AL162" s="1">
        <v>7.8125</v>
      </c>
      <c r="AM162" s="1">
        <v>0</v>
      </c>
      <c r="AN162" s="1">
        <v>0</v>
      </c>
      <c r="AO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13</v>
      </c>
      <c r="AV162" s="1">
        <v>15.625</v>
      </c>
      <c r="AW162" s="1">
        <v>15.234375</v>
      </c>
      <c r="AX162" s="1">
        <v>3.90625</v>
      </c>
      <c r="AY162" s="1">
        <v>3.515625</v>
      </c>
      <c r="AZ162" s="1">
        <v>10.9375</v>
      </c>
      <c r="BA162" s="1">
        <v>4.6875</v>
      </c>
      <c r="BB162" s="1">
        <f t="shared" si="52"/>
        <v>49.863013698630134</v>
      </c>
      <c r="BC162" s="1">
        <f t="shared" si="53"/>
        <v>12.638888888888889</v>
      </c>
      <c r="BD162" s="1">
        <f t="shared" si="54"/>
        <v>5.7961783439490446</v>
      </c>
      <c r="BE162" s="1">
        <f t="shared" si="55"/>
        <v>18.477157360406093</v>
      </c>
      <c r="BF162" s="1">
        <f t="shared" si="70"/>
        <v>4.4772727272727275</v>
      </c>
      <c r="BG162" s="1">
        <f t="shared" si="51"/>
        <v>0.37055837563451777</v>
      </c>
      <c r="BH162" s="1">
        <f t="shared" si="57"/>
        <v>18.75</v>
      </c>
      <c r="BI162" s="1">
        <f t="shared" si="58"/>
        <v>23.4375</v>
      </c>
      <c r="BJ162" s="1">
        <f t="shared" si="48"/>
        <v>1.9285714285714286</v>
      </c>
      <c r="BK162" s="1">
        <f t="shared" si="59"/>
        <v>1.2499999999999998</v>
      </c>
      <c r="BM162" s="1">
        <f t="shared" si="60"/>
        <v>0.44047619047619047</v>
      </c>
      <c r="BN162" s="1">
        <f t="shared" si="61"/>
        <v>0</v>
      </c>
      <c r="BO162" s="1">
        <f t="shared" si="62"/>
        <v>18.518518518518519</v>
      </c>
      <c r="BP162" s="1">
        <f t="shared" si="63"/>
        <v>0</v>
      </c>
      <c r="BQ162" s="1">
        <f t="shared" si="68"/>
        <v>0</v>
      </c>
      <c r="BR162" s="1">
        <f t="shared" si="64"/>
        <v>43.846153846153847</v>
      </c>
      <c r="BS162" s="1">
        <f t="shared" si="65"/>
        <v>55.555555555555557</v>
      </c>
      <c r="BT162" s="1">
        <f t="shared" si="66"/>
        <v>0</v>
      </c>
      <c r="BU162" s="1">
        <f t="shared" si="66"/>
        <v>0</v>
      </c>
      <c r="BV162" s="1">
        <f t="shared" si="67"/>
        <v>0</v>
      </c>
      <c r="BW162" s="1">
        <f t="shared" si="67"/>
        <v>0</v>
      </c>
    </row>
    <row r="163" spans="1:75" x14ac:dyDescent="0.25">
      <c r="A163" s="1" t="s">
        <v>245</v>
      </c>
      <c r="B163" s="1" t="s">
        <v>68</v>
      </c>
      <c r="C163" s="1" t="s">
        <v>73</v>
      </c>
      <c r="D163" s="1" t="s">
        <v>218</v>
      </c>
      <c r="F163" s="1">
        <v>1805.6000000000001</v>
      </c>
      <c r="G163" s="1">
        <v>28.700000000000003</v>
      </c>
      <c r="H163" s="1">
        <v>110.78200000000001</v>
      </c>
      <c r="I163" s="1">
        <v>295.61</v>
      </c>
      <c r="J163" s="1">
        <v>184.82800000000003</v>
      </c>
      <c r="L163" s="1">
        <v>21.238000000000003</v>
      </c>
      <c r="M163" s="1">
        <v>10.906000000000001</v>
      </c>
      <c r="N163" s="1">
        <v>10.332000000000003</v>
      </c>
      <c r="O163" s="1">
        <v>3.1570000000000005</v>
      </c>
      <c r="P163" s="1">
        <v>5.1660000000000004</v>
      </c>
      <c r="Q163" s="1">
        <v>3.444</v>
      </c>
      <c r="R163" s="1">
        <v>108.48599999999999</v>
      </c>
      <c r="S163" s="1">
        <v>90.117999999999995</v>
      </c>
      <c r="T163" s="1">
        <v>2.2960000000000123</v>
      </c>
      <c r="U163" s="1">
        <v>70.602000000000004</v>
      </c>
      <c r="V163" s="1">
        <v>38.745000000000005</v>
      </c>
      <c r="W163" s="1">
        <v>10.906000000000001</v>
      </c>
      <c r="X163" s="1" t="s">
        <v>75</v>
      </c>
      <c r="Y163" s="1">
        <v>79.786000000000001</v>
      </c>
      <c r="Z163" s="1">
        <v>17.794</v>
      </c>
      <c r="AA163" s="1">
        <v>30.422000000000001</v>
      </c>
      <c r="AB163" s="1">
        <v>1</v>
      </c>
      <c r="AC163" s="1" t="s">
        <v>76</v>
      </c>
      <c r="AD163" s="1" t="s">
        <v>85</v>
      </c>
      <c r="AE163" s="1" t="s">
        <v>78</v>
      </c>
      <c r="AF163" s="1">
        <v>484.45600000000007</v>
      </c>
      <c r="AG163" s="1">
        <v>11.48</v>
      </c>
      <c r="AH163" s="1">
        <v>32.143999999999998</v>
      </c>
      <c r="AI163" s="1">
        <v>83.804000000000002</v>
      </c>
      <c r="AJ163" s="1">
        <v>35.588000000000001</v>
      </c>
      <c r="AK163" s="1">
        <v>48.215999999999994</v>
      </c>
      <c r="AL163" s="1">
        <v>3.1570000000000005</v>
      </c>
      <c r="AM163" s="1">
        <v>0</v>
      </c>
      <c r="AN163" s="1">
        <v>0</v>
      </c>
      <c r="AO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21</v>
      </c>
      <c r="AV163" s="1">
        <v>15.785</v>
      </c>
      <c r="AW163" s="1">
        <v>12.628000000000002</v>
      </c>
      <c r="AX163" s="1">
        <v>4.8790000000000004</v>
      </c>
      <c r="AY163" s="1">
        <v>3.444</v>
      </c>
      <c r="AZ163" s="1">
        <v>10.332000000000001</v>
      </c>
      <c r="BA163" s="1">
        <v>4.0179999999999998</v>
      </c>
      <c r="BB163" s="1">
        <f t="shared" si="52"/>
        <v>62.912891986062718</v>
      </c>
      <c r="BC163" s="1">
        <f t="shared" si="53"/>
        <v>16.29867668032713</v>
      </c>
      <c r="BD163" s="1">
        <f t="shared" si="54"/>
        <v>6.1080477656371572</v>
      </c>
      <c r="BE163" s="1">
        <f t="shared" si="55"/>
        <v>22.630536685634073</v>
      </c>
      <c r="BF163" s="1">
        <f t="shared" si="70"/>
        <v>4.4838709677419351</v>
      </c>
      <c r="BG163" s="1">
        <f t="shared" si="51"/>
        <v>0.38129496402877699</v>
      </c>
      <c r="BH163" s="1">
        <f t="shared" si="57"/>
        <v>37.883999999999986</v>
      </c>
      <c r="BI163" s="1">
        <f t="shared" si="58"/>
        <v>2.2960000000000207</v>
      </c>
      <c r="BJ163" s="1">
        <f t="shared" ref="BJ163:BJ170" si="71">L163/AZ163</f>
        <v>2.0555555555555558</v>
      </c>
      <c r="BK163" s="1">
        <f t="shared" si="59"/>
        <v>1.0555555555555554</v>
      </c>
      <c r="BL163" s="1">
        <f t="shared" ref="BL163:BL168" si="72">W163/G163</f>
        <v>0.38</v>
      </c>
      <c r="BM163" s="1">
        <f t="shared" si="60"/>
        <v>0.35714285714285715</v>
      </c>
      <c r="BN163" s="1">
        <f t="shared" si="61"/>
        <v>0</v>
      </c>
      <c r="BO163" s="1">
        <f t="shared" si="62"/>
        <v>16.216216216216214</v>
      </c>
      <c r="BP163" s="1">
        <f t="shared" si="63"/>
        <v>0</v>
      </c>
      <c r="BQ163" s="1">
        <f t="shared" si="68"/>
        <v>0</v>
      </c>
      <c r="BR163" s="1">
        <f t="shared" si="64"/>
        <v>26.830748781568452</v>
      </c>
      <c r="BS163" s="1">
        <f t="shared" si="65"/>
        <v>51.351351351351347</v>
      </c>
      <c r="BT163" s="1">
        <f t="shared" si="66"/>
        <v>0</v>
      </c>
      <c r="BU163" s="1">
        <f t="shared" si="66"/>
        <v>0</v>
      </c>
      <c r="BV163" s="1">
        <f t="shared" si="67"/>
        <v>0</v>
      </c>
      <c r="BW163" s="1">
        <f t="shared" si="67"/>
        <v>0</v>
      </c>
    </row>
    <row r="164" spans="1:75" x14ac:dyDescent="0.25">
      <c r="A164" s="1" t="s">
        <v>246</v>
      </c>
      <c r="B164" s="1" t="s">
        <v>68</v>
      </c>
      <c r="C164" s="1" t="s">
        <v>73</v>
      </c>
      <c r="D164" s="1" t="s">
        <v>218</v>
      </c>
      <c r="F164" s="1">
        <v>1820.3125</v>
      </c>
      <c r="G164" s="1">
        <v>28.90625</v>
      </c>
      <c r="H164" s="1">
        <v>140.625</v>
      </c>
      <c r="I164" s="1">
        <v>324.21875</v>
      </c>
      <c r="J164" s="1">
        <v>183.59375</v>
      </c>
      <c r="L164" s="1">
        <v>24.609375</v>
      </c>
      <c r="M164" s="1">
        <v>11.71875</v>
      </c>
      <c r="N164" s="1">
        <v>12.890625</v>
      </c>
      <c r="O164" s="1">
        <v>3.515625</v>
      </c>
      <c r="P164" s="1">
        <v>4.6875</v>
      </c>
      <c r="Q164" s="1">
        <v>3.515625</v>
      </c>
      <c r="R164" s="1">
        <v>123.4375</v>
      </c>
      <c r="S164" s="1">
        <v>105.078125</v>
      </c>
      <c r="T164" s="1">
        <v>17.187499999999993</v>
      </c>
      <c r="U164" s="1">
        <v>91.796875</v>
      </c>
      <c r="V164" s="1">
        <v>57.421875</v>
      </c>
      <c r="W164" s="1">
        <v>8.984375</v>
      </c>
      <c r="X164" s="1" t="s">
        <v>75</v>
      </c>
      <c r="Y164" s="1">
        <v>84.375</v>
      </c>
      <c r="Z164" s="1">
        <v>18.75</v>
      </c>
      <c r="AA164" s="1">
        <v>27.34375</v>
      </c>
      <c r="AB164" s="1">
        <v>1</v>
      </c>
      <c r="AC164" s="1" t="s">
        <v>76</v>
      </c>
      <c r="AD164" s="1" t="s">
        <v>77</v>
      </c>
      <c r="AE164" s="1" t="s">
        <v>78</v>
      </c>
      <c r="AF164" s="1">
        <v>556.25</v>
      </c>
      <c r="AG164" s="1">
        <v>10.9375</v>
      </c>
      <c r="AH164" s="1">
        <v>31.25</v>
      </c>
      <c r="AI164" s="1">
        <v>104.296875</v>
      </c>
      <c r="AJ164" s="1">
        <v>32.8125</v>
      </c>
      <c r="AK164" s="1">
        <v>71.484374999999986</v>
      </c>
      <c r="AL164" s="1">
        <v>-7.421875</v>
      </c>
      <c r="AM164" s="1">
        <v>0</v>
      </c>
      <c r="AN164" s="1">
        <v>0</v>
      </c>
      <c r="AO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12</v>
      </c>
      <c r="AV164" s="1">
        <v>16.40625</v>
      </c>
      <c r="AW164" s="1">
        <v>10.9375</v>
      </c>
      <c r="AX164" s="1">
        <v>5.46875</v>
      </c>
      <c r="AY164" s="1">
        <v>3.515625</v>
      </c>
      <c r="AZ164" s="1">
        <v>10.9375</v>
      </c>
      <c r="BA164" s="1">
        <v>3.90625</v>
      </c>
      <c r="BB164" s="1">
        <f t="shared" si="52"/>
        <v>62.972972972972975</v>
      </c>
      <c r="BC164" s="1">
        <f t="shared" si="53"/>
        <v>12.944444444444445</v>
      </c>
      <c r="BD164" s="1">
        <f t="shared" si="54"/>
        <v>5.6144578313253009</v>
      </c>
      <c r="BE164" s="1">
        <f t="shared" si="55"/>
        <v>21.574074074074073</v>
      </c>
      <c r="BF164" s="1">
        <f t="shared" si="70"/>
        <v>4.5</v>
      </c>
      <c r="BG164" s="1">
        <f t="shared" si="51"/>
        <v>0.32407407407407407</v>
      </c>
      <c r="BH164" s="1">
        <f t="shared" si="57"/>
        <v>31.640625</v>
      </c>
      <c r="BI164" s="1">
        <f t="shared" si="58"/>
        <v>17.1875</v>
      </c>
      <c r="BJ164" s="1">
        <f t="shared" si="71"/>
        <v>2.25</v>
      </c>
      <c r="BK164" s="1">
        <f t="shared" si="59"/>
        <v>0.90909090909090906</v>
      </c>
      <c r="BL164" s="1">
        <f t="shared" si="72"/>
        <v>0.3108108108108108</v>
      </c>
      <c r="BM164" s="1">
        <f t="shared" si="60"/>
        <v>0.35</v>
      </c>
      <c r="BN164" s="1">
        <f t="shared" si="61"/>
        <v>0</v>
      </c>
      <c r="BO164" s="1">
        <f t="shared" si="62"/>
        <v>14.285714285714285</v>
      </c>
      <c r="BP164" s="1">
        <f t="shared" si="63"/>
        <v>0</v>
      </c>
      <c r="BQ164" s="1">
        <f t="shared" si="68"/>
        <v>0</v>
      </c>
      <c r="BR164" s="1">
        <f t="shared" si="64"/>
        <v>30.557939914163089</v>
      </c>
      <c r="BS164" s="1">
        <f t="shared" si="65"/>
        <v>47.619047619047613</v>
      </c>
      <c r="BT164" s="1">
        <f t="shared" si="66"/>
        <v>0</v>
      </c>
      <c r="BU164" s="1">
        <f t="shared" si="66"/>
        <v>0</v>
      </c>
      <c r="BV164" s="1">
        <f t="shared" si="67"/>
        <v>0</v>
      </c>
      <c r="BW164" s="1">
        <f t="shared" si="67"/>
        <v>0</v>
      </c>
    </row>
    <row r="165" spans="1:75" x14ac:dyDescent="0.25">
      <c r="A165" s="1" t="s">
        <v>247</v>
      </c>
      <c r="B165" s="1" t="s">
        <v>68</v>
      </c>
      <c r="C165" s="1" t="s">
        <v>73</v>
      </c>
      <c r="D165" s="1" t="s">
        <v>218</v>
      </c>
      <c r="F165" s="1">
        <v>1878.90625</v>
      </c>
      <c r="G165" s="1">
        <v>29.6875</v>
      </c>
      <c r="H165" s="1">
        <v>132.03125</v>
      </c>
      <c r="I165" s="1">
        <v>328.125</v>
      </c>
      <c r="J165" s="1">
        <v>196.09375</v>
      </c>
      <c r="L165" s="1">
        <v>25.78125</v>
      </c>
      <c r="M165" s="1">
        <v>12.890625</v>
      </c>
      <c r="N165" s="1">
        <v>12.890625</v>
      </c>
      <c r="O165" s="1">
        <v>3.515625</v>
      </c>
      <c r="P165" s="1">
        <v>5.46875</v>
      </c>
      <c r="Q165" s="1">
        <v>3.125</v>
      </c>
      <c r="R165" s="1">
        <v>112.109375</v>
      </c>
      <c r="S165" s="1">
        <v>91.015625</v>
      </c>
      <c r="T165" s="1">
        <v>19.921874999999993</v>
      </c>
      <c r="U165" s="1">
        <v>81.640625</v>
      </c>
      <c r="V165" s="1">
        <v>46.09375</v>
      </c>
      <c r="W165" s="1">
        <v>8.984375</v>
      </c>
      <c r="X165" s="1" t="s">
        <v>75</v>
      </c>
      <c r="Y165" s="1">
        <v>86.328125</v>
      </c>
      <c r="Z165" s="1">
        <v>19.140625</v>
      </c>
      <c r="AA165" s="1">
        <v>34.375</v>
      </c>
      <c r="AB165" s="1">
        <v>1</v>
      </c>
      <c r="AC165" s="1" t="s">
        <v>76</v>
      </c>
      <c r="AD165" s="1" t="s">
        <v>77</v>
      </c>
      <c r="AE165" s="1" t="s">
        <v>78</v>
      </c>
      <c r="AF165" s="1">
        <v>504.68749999999994</v>
      </c>
      <c r="AG165" s="1">
        <v>17.578125</v>
      </c>
      <c r="AH165" s="1">
        <v>36.328125</v>
      </c>
      <c r="AI165" s="1">
        <v>92.1875</v>
      </c>
      <c r="AJ165" s="1">
        <v>39.84375</v>
      </c>
      <c r="AK165" s="1">
        <v>52.343750000000007</v>
      </c>
      <c r="AL165" s="1">
        <v>3.125</v>
      </c>
      <c r="AM165" s="1">
        <v>0</v>
      </c>
      <c r="AN165" s="1">
        <v>0</v>
      </c>
      <c r="AO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20</v>
      </c>
      <c r="AV165" s="1">
        <v>16.40625</v>
      </c>
      <c r="AW165" s="1">
        <v>14.453125</v>
      </c>
      <c r="AX165" s="1">
        <v>4.6875</v>
      </c>
      <c r="AY165" s="1">
        <v>3.90625</v>
      </c>
      <c r="AZ165" s="1">
        <v>11.328125</v>
      </c>
      <c r="BA165" s="1">
        <v>4.296875</v>
      </c>
      <c r="BB165" s="1">
        <f t="shared" si="52"/>
        <v>63.289473684210527</v>
      </c>
      <c r="BC165" s="1">
        <f t="shared" si="53"/>
        <v>14.23076923076923</v>
      </c>
      <c r="BD165" s="1">
        <f t="shared" si="54"/>
        <v>5.7261904761904763</v>
      </c>
      <c r="BE165" s="1">
        <f t="shared" si="55"/>
        <v>21.764705882352942</v>
      </c>
      <c r="BF165" s="1">
        <f t="shared" si="70"/>
        <v>4.5102040816326534</v>
      </c>
      <c r="BG165" s="1">
        <f t="shared" si="51"/>
        <v>0.39819004524886875</v>
      </c>
      <c r="BH165" s="1">
        <f t="shared" si="57"/>
        <v>30.46875</v>
      </c>
      <c r="BI165" s="1">
        <f t="shared" si="58"/>
        <v>19.921875</v>
      </c>
      <c r="BJ165" s="1">
        <f t="shared" si="71"/>
        <v>2.2758620689655173</v>
      </c>
      <c r="BK165" s="1">
        <f t="shared" si="59"/>
        <v>1</v>
      </c>
      <c r="BL165" s="1">
        <f t="shared" si="72"/>
        <v>0.30263157894736842</v>
      </c>
      <c r="BM165" s="1">
        <f t="shared" si="60"/>
        <v>0.4838709677419355</v>
      </c>
      <c r="BN165" s="1">
        <f t="shared" si="61"/>
        <v>0</v>
      </c>
      <c r="BO165" s="1">
        <f t="shared" si="62"/>
        <v>12.121212121212121</v>
      </c>
      <c r="BP165" s="1">
        <f t="shared" si="63"/>
        <v>0</v>
      </c>
      <c r="BQ165" s="1">
        <f t="shared" si="68"/>
        <v>0</v>
      </c>
      <c r="BR165" s="1">
        <f t="shared" si="64"/>
        <v>26.860706860706856</v>
      </c>
      <c r="BS165" s="1">
        <f t="shared" si="65"/>
        <v>50</v>
      </c>
      <c r="BT165" s="1">
        <f t="shared" si="66"/>
        <v>0</v>
      </c>
      <c r="BU165" s="1">
        <f t="shared" si="66"/>
        <v>0</v>
      </c>
      <c r="BV165" s="1">
        <f t="shared" si="67"/>
        <v>0</v>
      </c>
      <c r="BW165" s="1">
        <f t="shared" si="67"/>
        <v>0</v>
      </c>
    </row>
    <row r="166" spans="1:75" x14ac:dyDescent="0.25">
      <c r="A166" s="1" t="s">
        <v>248</v>
      </c>
      <c r="B166" s="1" t="s">
        <v>68</v>
      </c>
      <c r="C166" s="1" t="s">
        <v>73</v>
      </c>
      <c r="D166" s="1" t="s">
        <v>218</v>
      </c>
      <c r="F166" s="1">
        <v>1628.90625</v>
      </c>
      <c r="G166" s="1">
        <v>31.25</v>
      </c>
      <c r="H166" s="1">
        <v>120.3125</v>
      </c>
      <c r="I166" s="1">
        <v>303.125</v>
      </c>
      <c r="J166" s="1">
        <v>182.8125</v>
      </c>
      <c r="L166" s="1">
        <v>23.046875</v>
      </c>
      <c r="M166" s="1">
        <v>11.71875</v>
      </c>
      <c r="N166" s="1">
        <v>11.328125000000002</v>
      </c>
      <c r="O166" s="1">
        <v>3.125</v>
      </c>
      <c r="P166" s="1">
        <v>5.46875</v>
      </c>
      <c r="Q166" s="1">
        <v>3.125</v>
      </c>
      <c r="R166" s="1">
        <v>111.328125</v>
      </c>
      <c r="S166" s="1">
        <v>81.25</v>
      </c>
      <c r="T166" s="1">
        <v>8.9843750000000036</v>
      </c>
      <c r="U166" s="1">
        <v>71.875</v>
      </c>
      <c r="V166" s="1">
        <v>40.234375</v>
      </c>
      <c r="W166" s="1">
        <v>12.109375</v>
      </c>
      <c r="X166" s="1" t="s">
        <v>75</v>
      </c>
      <c r="Y166" s="1">
        <v>79.296875</v>
      </c>
      <c r="Z166" s="1">
        <v>17.578125</v>
      </c>
      <c r="AA166" s="1">
        <v>26.5625</v>
      </c>
      <c r="AB166" s="1">
        <v>1</v>
      </c>
      <c r="AC166" s="1" t="s">
        <v>76</v>
      </c>
      <c r="AD166" s="1" t="s">
        <v>77</v>
      </c>
      <c r="AE166" s="1" t="s">
        <v>78</v>
      </c>
      <c r="AF166" s="1">
        <v>623.4375</v>
      </c>
      <c r="AG166" s="1">
        <v>12.109375</v>
      </c>
      <c r="AH166" s="1">
        <v>31.25</v>
      </c>
      <c r="AI166" s="1">
        <v>80.859375</v>
      </c>
      <c r="AJ166" s="1">
        <v>29.6875</v>
      </c>
      <c r="AK166" s="1">
        <v>51.171875</v>
      </c>
      <c r="AL166" s="1">
        <v>5.078125</v>
      </c>
      <c r="AM166" s="1">
        <v>0</v>
      </c>
      <c r="AN166" s="1">
        <v>0</v>
      </c>
      <c r="AO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14</v>
      </c>
      <c r="AV166" s="1">
        <v>15.234375</v>
      </c>
      <c r="AW166" s="1">
        <v>12.5</v>
      </c>
      <c r="AX166" s="1">
        <v>5.078125</v>
      </c>
      <c r="AY166" s="1">
        <v>3.515625</v>
      </c>
      <c r="AZ166" s="1">
        <v>10.15625</v>
      </c>
      <c r="BA166" s="1">
        <v>3.90625</v>
      </c>
      <c r="BB166" s="1">
        <f t="shared" si="52"/>
        <v>52.125</v>
      </c>
      <c r="BC166" s="1">
        <f t="shared" si="53"/>
        <v>13.538961038961039</v>
      </c>
      <c r="BD166" s="1">
        <f t="shared" si="54"/>
        <v>5.3737113402061851</v>
      </c>
      <c r="BE166" s="1">
        <f t="shared" si="55"/>
        <v>20.541871921182267</v>
      </c>
      <c r="BF166" s="1">
        <f t="shared" si="70"/>
        <v>4.5111111111111111</v>
      </c>
      <c r="BG166" s="1">
        <f t="shared" si="51"/>
        <v>0.33497536945812806</v>
      </c>
      <c r="BH166" s="1">
        <f t="shared" si="57"/>
        <v>39.453125</v>
      </c>
      <c r="BI166" s="1">
        <f t="shared" si="58"/>
        <v>8.984375</v>
      </c>
      <c r="BJ166" s="1">
        <f t="shared" si="71"/>
        <v>2.2692307692307692</v>
      </c>
      <c r="BK166" s="1">
        <f t="shared" si="59"/>
        <v>1.0344827586206895</v>
      </c>
      <c r="BL166" s="1">
        <f t="shared" si="72"/>
        <v>0.38750000000000001</v>
      </c>
      <c r="BM166" s="1">
        <f t="shared" si="60"/>
        <v>0.38750000000000001</v>
      </c>
      <c r="BN166" s="1">
        <f t="shared" si="61"/>
        <v>0</v>
      </c>
      <c r="BO166" s="1">
        <f t="shared" si="62"/>
        <v>13.559322033898304</v>
      </c>
      <c r="BP166" s="1">
        <f t="shared" si="63"/>
        <v>0</v>
      </c>
      <c r="BQ166" s="1">
        <f t="shared" si="68"/>
        <v>0</v>
      </c>
      <c r="BR166" s="1">
        <f t="shared" si="64"/>
        <v>38.273381294964025</v>
      </c>
      <c r="BS166" s="1">
        <f t="shared" si="65"/>
        <v>50.847457627118644</v>
      </c>
      <c r="BT166" s="1">
        <f t="shared" si="66"/>
        <v>0</v>
      </c>
      <c r="BU166" s="1">
        <f t="shared" si="66"/>
        <v>0</v>
      </c>
      <c r="BV166" s="1">
        <f t="shared" si="67"/>
        <v>0</v>
      </c>
      <c r="BW166" s="1">
        <f t="shared" si="67"/>
        <v>0</v>
      </c>
    </row>
    <row r="167" spans="1:75" x14ac:dyDescent="0.25">
      <c r="A167" s="1" t="s">
        <v>249</v>
      </c>
      <c r="B167" s="1" t="s">
        <v>68</v>
      </c>
      <c r="C167" s="1" t="s">
        <v>73</v>
      </c>
      <c r="D167" s="1" t="s">
        <v>218</v>
      </c>
      <c r="F167" s="1">
        <v>1716.8000000000002</v>
      </c>
      <c r="G167" s="1">
        <v>29.848000000000003</v>
      </c>
      <c r="H167" s="1">
        <v>130.011</v>
      </c>
      <c r="I167" s="1">
        <v>362.48099999999999</v>
      </c>
      <c r="J167" s="1">
        <v>232.47</v>
      </c>
      <c r="L167" s="1">
        <v>21.525000000000002</v>
      </c>
      <c r="M167" s="1">
        <v>10.906000000000001</v>
      </c>
      <c r="N167" s="1">
        <v>10.619000000000002</v>
      </c>
      <c r="O167" s="1">
        <v>3.1570000000000005</v>
      </c>
      <c r="P167" s="1">
        <v>4.3049999999999997</v>
      </c>
      <c r="Q167" s="1">
        <v>2.87</v>
      </c>
      <c r="R167" s="1">
        <v>106.76400000000001</v>
      </c>
      <c r="S167" s="1">
        <v>88.396000000000001</v>
      </c>
      <c r="T167" s="1">
        <v>23.246999999999986</v>
      </c>
      <c r="U167" s="1">
        <v>72.897999999999996</v>
      </c>
      <c r="V167" s="1">
        <v>42.763000000000005</v>
      </c>
      <c r="W167" s="1">
        <v>8.61</v>
      </c>
      <c r="X167" s="1" t="s">
        <v>75</v>
      </c>
      <c r="Y167" s="1">
        <v>72.897999999999996</v>
      </c>
      <c r="Z167" s="1">
        <v>16.071999999999999</v>
      </c>
      <c r="AA167" s="1">
        <v>20.09</v>
      </c>
      <c r="AB167" s="1">
        <v>1</v>
      </c>
      <c r="AC167" s="1" t="s">
        <v>76</v>
      </c>
      <c r="AD167" s="1" t="s">
        <v>77</v>
      </c>
      <c r="AE167" s="1" t="s">
        <v>78</v>
      </c>
      <c r="AF167" s="1">
        <v>375.39600000000007</v>
      </c>
      <c r="AG167" s="1">
        <v>12.628000000000002</v>
      </c>
      <c r="AH167" s="1">
        <v>29.848000000000003</v>
      </c>
      <c r="AI167" s="1">
        <v>44.484999999999999</v>
      </c>
      <c r="AJ167" s="1">
        <v>21.238000000000003</v>
      </c>
      <c r="AK167" s="1">
        <v>23.247</v>
      </c>
      <c r="AL167" s="1">
        <v>30.422000000000001</v>
      </c>
      <c r="AM167" s="1">
        <v>0</v>
      </c>
      <c r="AN167" s="1">
        <v>0</v>
      </c>
      <c r="AO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10</v>
      </c>
      <c r="AV167" s="1">
        <v>16.646000000000001</v>
      </c>
      <c r="AW167" s="1">
        <v>14.063000000000002</v>
      </c>
      <c r="AX167" s="1">
        <v>4.8790000000000004</v>
      </c>
      <c r="AY167" s="1">
        <v>3.444</v>
      </c>
      <c r="AZ167" s="1">
        <v>10.045</v>
      </c>
      <c r="BA167" s="1">
        <v>3.7310000000000003</v>
      </c>
      <c r="BB167" s="1">
        <f t="shared" si="52"/>
        <v>57.518091664433129</v>
      </c>
      <c r="BC167" s="1">
        <f t="shared" si="53"/>
        <v>13.205036496911802</v>
      </c>
      <c r="BD167" s="1">
        <f t="shared" si="54"/>
        <v>4.7362482447355871</v>
      </c>
      <c r="BE167" s="1">
        <f t="shared" si="55"/>
        <v>23.550714697248214</v>
      </c>
      <c r="BF167" s="1">
        <f t="shared" si="70"/>
        <v>4.5357142857142856</v>
      </c>
      <c r="BG167" s="1">
        <f t="shared" si="51"/>
        <v>0.27559055118110237</v>
      </c>
      <c r="BH167" s="1">
        <f t="shared" si="57"/>
        <v>33.866000000000014</v>
      </c>
      <c r="BI167" s="1">
        <f t="shared" si="58"/>
        <v>23.246999999999986</v>
      </c>
      <c r="BJ167" s="1">
        <f t="shared" si="71"/>
        <v>2.1428571428571432</v>
      </c>
      <c r="BK167" s="1">
        <f t="shared" si="59"/>
        <v>1.027027027027027</v>
      </c>
      <c r="BL167" s="1">
        <f t="shared" si="72"/>
        <v>0.28846153846153844</v>
      </c>
      <c r="BM167" s="1">
        <f t="shared" si="60"/>
        <v>0.42307692307692313</v>
      </c>
      <c r="BN167" s="1">
        <f t="shared" si="61"/>
        <v>0</v>
      </c>
      <c r="BO167" s="1">
        <f t="shared" si="62"/>
        <v>13.333333333333334</v>
      </c>
      <c r="BP167" s="1">
        <f t="shared" si="63"/>
        <v>0</v>
      </c>
      <c r="BQ167" s="1">
        <f t="shared" si="68"/>
        <v>0</v>
      </c>
      <c r="BR167" s="1">
        <f t="shared" si="64"/>
        <v>21.866029822926379</v>
      </c>
      <c r="BS167" s="1">
        <f t="shared" si="65"/>
        <v>50.666666666666657</v>
      </c>
      <c r="BT167" s="1">
        <f t="shared" si="66"/>
        <v>0</v>
      </c>
      <c r="BU167" s="1">
        <f t="shared" si="66"/>
        <v>0</v>
      </c>
      <c r="BV167" s="1">
        <f t="shared" si="67"/>
        <v>0</v>
      </c>
      <c r="BW167" s="1">
        <f t="shared" si="67"/>
        <v>0</v>
      </c>
    </row>
    <row r="168" spans="1:75" x14ac:dyDescent="0.25">
      <c r="A168" s="1" t="s">
        <v>250</v>
      </c>
      <c r="B168" s="1" t="s">
        <v>72</v>
      </c>
      <c r="C168" s="1" t="s">
        <v>73</v>
      </c>
      <c r="D168" s="1" t="s">
        <v>218</v>
      </c>
      <c r="F168" s="1">
        <v>1632.8125</v>
      </c>
      <c r="G168" s="1">
        <v>27.34375</v>
      </c>
      <c r="H168" s="1">
        <v>132.03125</v>
      </c>
      <c r="I168" s="1">
        <v>315.625</v>
      </c>
      <c r="J168" s="1">
        <v>183.59375</v>
      </c>
      <c r="L168" s="1">
        <v>23.828125</v>
      </c>
      <c r="M168" s="1">
        <v>12.109375</v>
      </c>
      <c r="N168" s="1">
        <v>11.718749999999998</v>
      </c>
      <c r="O168" s="1">
        <v>3.90625</v>
      </c>
      <c r="P168" s="1">
        <v>4.6875</v>
      </c>
      <c r="Q168" s="1">
        <v>3.125</v>
      </c>
      <c r="R168" s="1">
        <v>114.453125</v>
      </c>
      <c r="S168" s="1">
        <v>100</v>
      </c>
      <c r="T168" s="1">
        <v>17.578124999999986</v>
      </c>
      <c r="U168" s="1">
        <v>83.59375</v>
      </c>
      <c r="V168" s="1">
        <v>50.78125</v>
      </c>
      <c r="W168" s="1">
        <v>9.375</v>
      </c>
      <c r="X168" s="1" t="s">
        <v>75</v>
      </c>
      <c r="Y168" s="1">
        <v>73.046875</v>
      </c>
      <c r="Z168" s="1">
        <v>16.015625</v>
      </c>
      <c r="AA168" s="1">
        <v>28.125</v>
      </c>
      <c r="AB168" s="1">
        <v>1</v>
      </c>
      <c r="AC168" s="1" t="s">
        <v>76</v>
      </c>
      <c r="AD168" s="1" t="s">
        <v>85</v>
      </c>
      <c r="AE168" s="1" t="s">
        <v>78</v>
      </c>
      <c r="AF168" s="1">
        <v>526.953125</v>
      </c>
      <c r="AG168" s="1">
        <v>11.71875</v>
      </c>
      <c r="AH168" s="1">
        <v>33.59375</v>
      </c>
      <c r="AI168" s="1">
        <v>82.8125</v>
      </c>
      <c r="AJ168" s="1">
        <v>35.546875</v>
      </c>
      <c r="AK168" s="1">
        <v>47.265625</v>
      </c>
      <c r="AL168" s="1">
        <v>0</v>
      </c>
      <c r="AM168" s="1">
        <v>0</v>
      </c>
      <c r="AN168" s="1">
        <v>0</v>
      </c>
      <c r="AO168" s="1">
        <v>0</v>
      </c>
      <c r="AP168" s="1" t="s">
        <v>79</v>
      </c>
      <c r="AQ168" s="1">
        <v>0</v>
      </c>
      <c r="AR168" s="1">
        <v>0</v>
      </c>
      <c r="AS168" s="1">
        <v>0</v>
      </c>
      <c r="AT168" s="1">
        <v>0</v>
      </c>
      <c r="AU168" s="1">
        <v>14</v>
      </c>
      <c r="AV168" s="1">
        <v>16.40625</v>
      </c>
      <c r="AW168" s="1">
        <v>12.5</v>
      </c>
      <c r="AX168" s="1">
        <v>5.078125</v>
      </c>
      <c r="AY168" s="1">
        <v>3.125</v>
      </c>
      <c r="AZ168" s="1">
        <v>10.9375</v>
      </c>
      <c r="BA168" s="1">
        <v>3.515625</v>
      </c>
      <c r="BB168" s="1">
        <f t="shared" si="52"/>
        <v>59.714285714285715</v>
      </c>
      <c r="BC168" s="1">
        <f t="shared" si="53"/>
        <v>12.366863905325443</v>
      </c>
      <c r="BD168" s="1">
        <f t="shared" si="54"/>
        <v>5.173267326732673</v>
      </c>
      <c r="BE168" s="1">
        <f t="shared" si="55"/>
        <v>22.352941176470587</v>
      </c>
      <c r="BF168" s="1">
        <f t="shared" si="70"/>
        <v>4.5609756097560972</v>
      </c>
      <c r="BG168" s="1">
        <f t="shared" si="51"/>
        <v>0.38502673796791442</v>
      </c>
      <c r="BH168" s="1">
        <f t="shared" si="57"/>
        <v>30.859375</v>
      </c>
      <c r="BI168" s="1">
        <f t="shared" si="58"/>
        <v>17.578125</v>
      </c>
      <c r="BJ168" s="1">
        <f t="shared" si="71"/>
        <v>2.1785714285714284</v>
      </c>
      <c r="BK168" s="1">
        <f t="shared" si="59"/>
        <v>1.0333333333333334</v>
      </c>
      <c r="BL168" s="1">
        <f t="shared" si="72"/>
        <v>0.34285714285714286</v>
      </c>
      <c r="BM168" s="1">
        <f t="shared" si="60"/>
        <v>0.34883720930232559</v>
      </c>
      <c r="BN168" s="1">
        <f t="shared" si="61"/>
        <v>0</v>
      </c>
      <c r="BO168" s="1">
        <f t="shared" si="62"/>
        <v>13.114754098360656</v>
      </c>
      <c r="BP168" s="1">
        <f t="shared" si="63"/>
        <v>0</v>
      </c>
      <c r="BQ168" s="1">
        <f t="shared" si="68"/>
        <v>0</v>
      </c>
      <c r="BR168" s="1">
        <f t="shared" si="64"/>
        <v>32.272727272727273</v>
      </c>
      <c r="BS168" s="1">
        <f t="shared" si="65"/>
        <v>50.819672131147541</v>
      </c>
      <c r="BT168" s="1">
        <f t="shared" si="66"/>
        <v>0</v>
      </c>
      <c r="BU168" s="1">
        <f t="shared" si="66"/>
        <v>0</v>
      </c>
      <c r="BV168" s="1">
        <f t="shared" si="67"/>
        <v>0</v>
      </c>
      <c r="BW168" s="1">
        <f t="shared" si="67"/>
        <v>0</v>
      </c>
    </row>
    <row r="169" spans="1:75" x14ac:dyDescent="0.25">
      <c r="A169" s="1" t="s">
        <v>251</v>
      </c>
      <c r="B169" s="1" t="s">
        <v>72</v>
      </c>
      <c r="C169" s="1" t="s">
        <v>73</v>
      </c>
      <c r="D169" s="1" t="s">
        <v>218</v>
      </c>
      <c r="F169" s="1">
        <v>1546.875</v>
      </c>
      <c r="G169" s="1">
        <v>23.046875</v>
      </c>
      <c r="H169" s="1">
        <v>125</v>
      </c>
      <c r="I169" s="1">
        <v>305.46875</v>
      </c>
      <c r="J169" s="1">
        <v>180.46875</v>
      </c>
      <c r="L169" s="1">
        <v>22.65625</v>
      </c>
      <c r="M169" s="1">
        <v>11.71875</v>
      </c>
      <c r="N169" s="1">
        <v>10.9375</v>
      </c>
      <c r="O169" s="1">
        <v>3.125</v>
      </c>
      <c r="P169" s="1">
        <v>5.078125</v>
      </c>
      <c r="Q169" s="1">
        <v>4.296875</v>
      </c>
      <c r="R169" s="1">
        <v>87.890625</v>
      </c>
      <c r="S169" s="1">
        <v>87.890625</v>
      </c>
      <c r="T169" s="1">
        <v>37.109375</v>
      </c>
      <c r="U169" s="1">
        <v>74.609375</v>
      </c>
      <c r="V169" s="1">
        <v>42.96875</v>
      </c>
      <c r="W169" s="1" t="e">
        <v>#VALUE!</v>
      </c>
      <c r="X169" s="1" t="s">
        <v>75</v>
      </c>
      <c r="Y169" s="1">
        <v>71.875</v>
      </c>
      <c r="Z169" s="1">
        <v>15.625</v>
      </c>
      <c r="AA169" s="1">
        <v>27.34375</v>
      </c>
      <c r="AB169" s="1">
        <v>1</v>
      </c>
      <c r="AC169" s="1" t="s">
        <v>76</v>
      </c>
      <c r="AD169" s="1" t="s">
        <v>77</v>
      </c>
      <c r="AE169" s="1" t="s">
        <v>78</v>
      </c>
      <c r="AF169" s="1">
        <v>652.34375</v>
      </c>
      <c r="AG169" s="1">
        <v>10.15625</v>
      </c>
      <c r="AH169" s="1">
        <v>30.078125</v>
      </c>
      <c r="AI169" s="1">
        <v>74.21875</v>
      </c>
      <c r="AJ169" s="1">
        <v>24.21875</v>
      </c>
      <c r="AK169" s="1">
        <v>50</v>
      </c>
      <c r="AL169" s="1">
        <v>0</v>
      </c>
      <c r="AM169" s="1">
        <v>0</v>
      </c>
      <c r="AN169" s="1">
        <v>0</v>
      </c>
      <c r="AO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13</v>
      </c>
      <c r="AV169" s="1">
        <v>14.84375</v>
      </c>
      <c r="AW169" s="1">
        <v>12.5</v>
      </c>
      <c r="AX169" s="1">
        <v>5.46875</v>
      </c>
      <c r="AY169" s="1">
        <v>3.515625</v>
      </c>
      <c r="AZ169" s="1">
        <v>10.15625</v>
      </c>
      <c r="BA169" s="1">
        <v>3.90625</v>
      </c>
      <c r="BB169" s="1">
        <f t="shared" si="52"/>
        <v>67.118644067796609</v>
      </c>
      <c r="BC169" s="1">
        <f t="shared" si="53"/>
        <v>12.375</v>
      </c>
      <c r="BD169" s="1">
        <f t="shared" si="54"/>
        <v>5.0639386189258309</v>
      </c>
      <c r="BE169" s="1">
        <f t="shared" si="55"/>
        <v>21.521739130434781</v>
      </c>
      <c r="BF169" s="1">
        <f t="shared" si="70"/>
        <v>4.5999999999999996</v>
      </c>
      <c r="BG169" s="1">
        <f t="shared" si="51"/>
        <v>0.38043478260869568</v>
      </c>
      <c r="BH169" s="1">
        <f t="shared" si="57"/>
        <v>13.28125</v>
      </c>
      <c r="BI169" s="1">
        <f t="shared" si="58"/>
        <v>37.109375</v>
      </c>
      <c r="BJ169" s="1">
        <f t="shared" si="71"/>
        <v>2.2307692307692308</v>
      </c>
      <c r="BK169" s="1">
        <f t="shared" si="59"/>
        <v>1.0714285714285714</v>
      </c>
      <c r="BM169" s="1">
        <f t="shared" si="60"/>
        <v>0.33766233766233766</v>
      </c>
      <c r="BN169" s="1">
        <f t="shared" si="61"/>
        <v>0</v>
      </c>
      <c r="BO169" s="1">
        <f t="shared" si="62"/>
        <v>18.96551724137931</v>
      </c>
      <c r="BP169" s="1">
        <f t="shared" si="63"/>
        <v>0</v>
      </c>
      <c r="BQ169" s="1">
        <f t="shared" si="68"/>
        <v>0</v>
      </c>
      <c r="BR169" s="1">
        <f t="shared" si="64"/>
        <v>42.171717171717169</v>
      </c>
      <c r="BS169" s="1">
        <f t="shared" si="65"/>
        <v>51.724137931034484</v>
      </c>
      <c r="BT169" s="1">
        <f t="shared" si="66"/>
        <v>0</v>
      </c>
      <c r="BU169" s="1">
        <f t="shared" si="66"/>
        <v>0</v>
      </c>
      <c r="BV169" s="1">
        <f t="shared" si="67"/>
        <v>0</v>
      </c>
      <c r="BW169" s="1">
        <f t="shared" si="67"/>
        <v>0</v>
      </c>
    </row>
    <row r="170" spans="1:75" x14ac:dyDescent="0.25">
      <c r="A170" s="1" t="s">
        <v>252</v>
      </c>
      <c r="B170" s="1" t="s">
        <v>68</v>
      </c>
      <c r="C170" s="1" t="s">
        <v>73</v>
      </c>
      <c r="D170" s="1" t="s">
        <v>218</v>
      </c>
      <c r="F170" s="1">
        <v>1859.375</v>
      </c>
      <c r="G170" s="1">
        <v>34.765625</v>
      </c>
      <c r="H170" s="1">
        <v>111.328125</v>
      </c>
      <c r="I170" s="1">
        <v>327.734375</v>
      </c>
      <c r="J170" s="1">
        <v>216.40625</v>
      </c>
      <c r="L170" s="1">
        <v>25</v>
      </c>
      <c r="M170" s="1">
        <v>12.890625</v>
      </c>
      <c r="N170" s="1">
        <v>12.109375000000002</v>
      </c>
      <c r="O170" s="1">
        <v>3.90625</v>
      </c>
      <c r="P170" s="1">
        <v>5.46875</v>
      </c>
      <c r="Q170" s="1">
        <v>3.515625</v>
      </c>
      <c r="R170" s="1">
        <v>101.171875</v>
      </c>
      <c r="S170" s="1">
        <v>85.546875</v>
      </c>
      <c r="T170" s="1">
        <v>10.156250000000005</v>
      </c>
      <c r="U170" s="1">
        <v>65.234375</v>
      </c>
      <c r="V170" s="1">
        <v>30.46875</v>
      </c>
      <c r="W170" s="1">
        <v>13.28125</v>
      </c>
      <c r="X170" s="1" t="s">
        <v>75</v>
      </c>
      <c r="Y170" s="1">
        <v>86.71875</v>
      </c>
      <c r="Z170" s="1">
        <v>18.75</v>
      </c>
      <c r="AA170" s="1">
        <v>25.390625</v>
      </c>
      <c r="AB170" s="1">
        <v>1</v>
      </c>
      <c r="AC170" s="1" t="s">
        <v>76</v>
      </c>
      <c r="AD170" s="1" t="s">
        <v>77</v>
      </c>
      <c r="AE170" s="1" t="s">
        <v>78</v>
      </c>
      <c r="AF170" s="1">
        <v>593.75</v>
      </c>
      <c r="AG170" s="1">
        <v>15.625</v>
      </c>
      <c r="AH170" s="1">
        <v>35.15625</v>
      </c>
      <c r="AI170" s="1">
        <v>85.9375</v>
      </c>
      <c r="AJ170" s="1">
        <v>41.015625</v>
      </c>
      <c r="AK170" s="1">
        <v>44.921875</v>
      </c>
      <c r="AL170" s="1">
        <v>17.96875</v>
      </c>
      <c r="AM170" s="1">
        <v>0</v>
      </c>
      <c r="AN170" s="1">
        <v>0</v>
      </c>
      <c r="AO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14</v>
      </c>
      <c r="AV170" s="1">
        <v>16.796875</v>
      </c>
      <c r="AW170" s="1">
        <v>13.671875</v>
      </c>
      <c r="AX170" s="1">
        <v>5.46875</v>
      </c>
      <c r="AY170" s="1">
        <v>3.90625</v>
      </c>
      <c r="AZ170" s="1">
        <v>11.328125</v>
      </c>
      <c r="BA170" s="1">
        <v>3.90625</v>
      </c>
      <c r="BB170" s="1">
        <f t="shared" si="52"/>
        <v>53.483146067415731</v>
      </c>
      <c r="BC170" s="1">
        <f t="shared" si="53"/>
        <v>16.701754385964911</v>
      </c>
      <c r="BD170" s="1">
        <f t="shared" si="54"/>
        <v>5.6734207389749702</v>
      </c>
      <c r="BE170" s="1">
        <f t="shared" si="55"/>
        <v>21.441441441441441</v>
      </c>
      <c r="BF170" s="1">
        <f t="shared" si="70"/>
        <v>4.625</v>
      </c>
      <c r="BG170" s="1">
        <f t="shared" si="51"/>
        <v>0.2927927927927928</v>
      </c>
      <c r="BH170" s="1">
        <f t="shared" si="57"/>
        <v>35.9375</v>
      </c>
      <c r="BI170" s="1">
        <f t="shared" si="58"/>
        <v>10.15625</v>
      </c>
      <c r="BJ170" s="1">
        <f t="shared" si="71"/>
        <v>2.2068965517241379</v>
      </c>
      <c r="BK170" s="1">
        <f t="shared" si="59"/>
        <v>1.064516129032258</v>
      </c>
      <c r="BL170" s="1">
        <f t="shared" ref="BL170:BL187" si="73">W170/G170</f>
        <v>0.38202247191011235</v>
      </c>
      <c r="BM170" s="1">
        <f t="shared" si="60"/>
        <v>0.44444444444444442</v>
      </c>
      <c r="BN170" s="1">
        <f t="shared" si="61"/>
        <v>0</v>
      </c>
      <c r="BO170" s="1">
        <f t="shared" si="62"/>
        <v>14.0625</v>
      </c>
      <c r="BP170" s="1">
        <f t="shared" si="63"/>
        <v>0</v>
      </c>
      <c r="BQ170" s="1">
        <f t="shared" si="68"/>
        <v>0</v>
      </c>
      <c r="BR170" s="1">
        <f t="shared" si="64"/>
        <v>31.932773109243694</v>
      </c>
      <c r="BS170" s="1">
        <f t="shared" si="65"/>
        <v>51.5625</v>
      </c>
      <c r="BT170" s="1">
        <f t="shared" si="66"/>
        <v>0</v>
      </c>
      <c r="BU170" s="1">
        <f t="shared" si="66"/>
        <v>0</v>
      </c>
      <c r="BV170" s="1">
        <f t="shared" si="67"/>
        <v>0</v>
      </c>
      <c r="BW170" s="1">
        <f t="shared" si="67"/>
        <v>0</v>
      </c>
    </row>
    <row r="171" spans="1:75" x14ac:dyDescent="0.25">
      <c r="A171" s="1" t="s">
        <v>253</v>
      </c>
      <c r="B171" s="1" t="s">
        <v>68</v>
      </c>
      <c r="C171" s="1" t="s">
        <v>73</v>
      </c>
      <c r="D171" s="1" t="s">
        <v>218</v>
      </c>
      <c r="F171" s="1">
        <v>2109.375</v>
      </c>
      <c r="G171" s="1">
        <v>32.03125</v>
      </c>
      <c r="H171" s="1">
        <v>131.640625</v>
      </c>
      <c r="I171" s="1">
        <v>313.67187500000006</v>
      </c>
      <c r="J171" s="1">
        <v>182.03125</v>
      </c>
      <c r="L171" s="1">
        <v>22.65625</v>
      </c>
      <c r="M171" s="1">
        <v>12.109375</v>
      </c>
      <c r="N171" s="1">
        <v>10.546874999999998</v>
      </c>
      <c r="O171" s="1">
        <v>3.90625</v>
      </c>
      <c r="P171" s="1">
        <v>5.078125</v>
      </c>
      <c r="Q171" s="1">
        <v>3.125</v>
      </c>
      <c r="R171" s="1">
        <v>117.1875</v>
      </c>
      <c r="S171" s="1">
        <v>88.671875</v>
      </c>
      <c r="T171" s="1">
        <v>14.453125000000011</v>
      </c>
      <c r="U171" s="1">
        <v>72.65625</v>
      </c>
      <c r="V171" s="1">
        <v>41.40625</v>
      </c>
      <c r="W171" s="1">
        <v>10.9375</v>
      </c>
      <c r="X171" s="1" t="s">
        <v>75</v>
      </c>
      <c r="Y171" s="1">
        <v>92.1875</v>
      </c>
      <c r="Z171" s="1">
        <v>19.921875</v>
      </c>
      <c r="AA171" s="1">
        <v>30.46875</v>
      </c>
      <c r="AB171" s="1">
        <v>1</v>
      </c>
      <c r="AC171" s="1" t="s">
        <v>76</v>
      </c>
      <c r="AD171" s="1" t="s">
        <v>77</v>
      </c>
      <c r="AE171" s="1" t="s">
        <v>78</v>
      </c>
      <c r="AF171" s="1">
        <v>578.90625</v>
      </c>
      <c r="AG171" s="1">
        <v>14.0625</v>
      </c>
      <c r="AH171" s="1">
        <v>36.71875</v>
      </c>
      <c r="AI171" s="1">
        <v>101.5625</v>
      </c>
      <c r="AJ171" s="1">
        <v>35.15625</v>
      </c>
      <c r="AK171" s="1">
        <v>66.40625</v>
      </c>
      <c r="AL171" s="1">
        <v>2.34375</v>
      </c>
      <c r="AM171" s="1">
        <v>0</v>
      </c>
      <c r="AN171" s="1">
        <v>0</v>
      </c>
      <c r="AO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16</v>
      </c>
      <c r="AV171" s="1">
        <v>18.75</v>
      </c>
      <c r="AW171" s="1">
        <v>14.0625</v>
      </c>
      <c r="AX171" s="1">
        <v>5.078125</v>
      </c>
      <c r="AY171" s="1">
        <v>3.90625</v>
      </c>
      <c r="AZ171" s="1" t="e">
        <v>#VALUE!</v>
      </c>
      <c r="BA171" s="1" t="e">
        <v>#VALUE!</v>
      </c>
      <c r="BB171" s="1">
        <f t="shared" si="52"/>
        <v>65.853658536585371</v>
      </c>
      <c r="BC171" s="1">
        <f t="shared" si="53"/>
        <v>16.023738872403563</v>
      </c>
      <c r="BD171" s="1">
        <f t="shared" si="54"/>
        <v>6.7247820672478191</v>
      </c>
      <c r="BE171" s="1">
        <f t="shared" si="55"/>
        <v>22.881355932203391</v>
      </c>
      <c r="BF171" s="1">
        <f t="shared" si="70"/>
        <v>4.6274509803921573</v>
      </c>
      <c r="BG171" s="1">
        <f t="shared" si="51"/>
        <v>0.33050847457627119</v>
      </c>
      <c r="BH171" s="1">
        <f t="shared" si="57"/>
        <v>44.53125</v>
      </c>
      <c r="BI171" s="1">
        <f t="shared" si="58"/>
        <v>14.453125</v>
      </c>
      <c r="BK171" s="1">
        <f t="shared" si="59"/>
        <v>1.1481481481481484</v>
      </c>
      <c r="BL171" s="1">
        <f t="shared" si="73"/>
        <v>0.34146341463414637</v>
      </c>
      <c r="BM171" s="1">
        <f t="shared" si="60"/>
        <v>0.38297872340425532</v>
      </c>
      <c r="BN171" s="1">
        <f t="shared" si="61"/>
        <v>0</v>
      </c>
      <c r="BO171" s="1">
        <f t="shared" si="62"/>
        <v>13.793103448275861</v>
      </c>
      <c r="BP171" s="1">
        <f t="shared" si="63"/>
        <v>0</v>
      </c>
      <c r="BQ171" s="1">
        <f t="shared" si="68"/>
        <v>0</v>
      </c>
      <c r="BR171" s="1">
        <f t="shared" si="64"/>
        <v>27.444444444444443</v>
      </c>
      <c r="BS171" s="1">
        <f t="shared" si="65"/>
        <v>53.448275862068961</v>
      </c>
      <c r="BT171" s="1">
        <f t="shared" si="66"/>
        <v>0</v>
      </c>
      <c r="BU171" s="1">
        <f t="shared" si="66"/>
        <v>0</v>
      </c>
      <c r="BV171" s="1">
        <f t="shared" si="67"/>
        <v>0</v>
      </c>
      <c r="BW171" s="1">
        <f t="shared" si="67"/>
        <v>0</v>
      </c>
    </row>
    <row r="172" spans="1:75" x14ac:dyDescent="0.25">
      <c r="A172" s="1" t="s">
        <v>254</v>
      </c>
      <c r="B172" s="1" t="s">
        <v>68</v>
      </c>
      <c r="C172" s="1" t="s">
        <v>73</v>
      </c>
      <c r="D172" s="1" t="s">
        <v>218</v>
      </c>
      <c r="F172" s="1">
        <v>1480.46875</v>
      </c>
      <c r="G172" s="1">
        <v>28.125</v>
      </c>
      <c r="H172" s="1">
        <v>132.421875</v>
      </c>
      <c r="I172" s="1">
        <v>303.51562499999994</v>
      </c>
      <c r="J172" s="1">
        <v>171.09375</v>
      </c>
      <c r="L172" s="1">
        <v>22.265625</v>
      </c>
      <c r="M172" s="1">
        <v>10.9375</v>
      </c>
      <c r="N172" s="1">
        <v>11.328125000000002</v>
      </c>
      <c r="O172" s="1">
        <v>3.515625</v>
      </c>
      <c r="P172" s="1">
        <v>5.078125</v>
      </c>
      <c r="Q172" s="1">
        <v>3.90625</v>
      </c>
      <c r="R172" s="1">
        <v>107.8125</v>
      </c>
      <c r="S172" s="1">
        <v>82.03125</v>
      </c>
      <c r="T172" s="1">
        <v>24.609374999999989</v>
      </c>
      <c r="U172" s="1">
        <v>71.484375</v>
      </c>
      <c r="V172" s="1">
        <v>40.625</v>
      </c>
      <c r="W172" s="1">
        <v>9.375</v>
      </c>
      <c r="X172" s="1" t="s">
        <v>75</v>
      </c>
      <c r="Y172" s="1">
        <v>80.46875</v>
      </c>
      <c r="Z172" s="1">
        <v>17.1875</v>
      </c>
      <c r="AA172" s="1">
        <v>31.640625</v>
      </c>
      <c r="AB172" s="1">
        <v>1</v>
      </c>
      <c r="AC172" s="1" t="s">
        <v>76</v>
      </c>
      <c r="AD172" s="1" t="s">
        <v>77</v>
      </c>
      <c r="AE172" s="1" t="s">
        <v>78</v>
      </c>
      <c r="AF172" s="1">
        <v>464.453125</v>
      </c>
      <c r="AG172" s="1">
        <v>13.28125</v>
      </c>
      <c r="AH172" s="1">
        <v>30.46875</v>
      </c>
      <c r="AI172" s="1">
        <v>67.1875</v>
      </c>
      <c r="AJ172" s="1">
        <v>27.34375</v>
      </c>
      <c r="AK172" s="1">
        <v>39.84375</v>
      </c>
      <c r="AL172" s="1">
        <v>9.375</v>
      </c>
      <c r="AM172" s="1">
        <v>0</v>
      </c>
      <c r="AN172" s="1">
        <v>0</v>
      </c>
      <c r="AO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18</v>
      </c>
      <c r="AV172" s="1">
        <v>16.015625</v>
      </c>
      <c r="AW172" s="1">
        <v>13.28125</v>
      </c>
      <c r="AX172" s="1">
        <v>5.46875</v>
      </c>
      <c r="AY172" s="1">
        <v>3.125</v>
      </c>
      <c r="AZ172" s="1">
        <v>10.15625</v>
      </c>
      <c r="BA172" s="1">
        <v>3.515625</v>
      </c>
      <c r="BB172" s="1">
        <f t="shared" si="52"/>
        <v>52.638888888888886</v>
      </c>
      <c r="BC172" s="1">
        <f t="shared" si="53"/>
        <v>11.179941002949853</v>
      </c>
      <c r="BD172" s="1">
        <f t="shared" si="54"/>
        <v>4.8777348777348788</v>
      </c>
      <c r="BE172" s="1">
        <f t="shared" si="55"/>
        <v>18.398058252427184</v>
      </c>
      <c r="BF172" s="1">
        <f t="shared" si="70"/>
        <v>4.6818181818181817</v>
      </c>
      <c r="BG172" s="1">
        <f t="shared" si="51"/>
        <v>0.39320388349514562</v>
      </c>
      <c r="BH172" s="1">
        <f t="shared" si="57"/>
        <v>36.328125</v>
      </c>
      <c r="BI172" s="1">
        <f t="shared" si="58"/>
        <v>24.609375</v>
      </c>
      <c r="BJ172" s="1">
        <f t="shared" ref="BJ172:BJ187" si="74">L172/AZ172</f>
        <v>2.1923076923076925</v>
      </c>
      <c r="BK172" s="1">
        <f t="shared" si="59"/>
        <v>0.96551724137931016</v>
      </c>
      <c r="BL172" s="1">
        <f t="shared" si="73"/>
        <v>0.33333333333333331</v>
      </c>
      <c r="BM172" s="1">
        <f t="shared" si="60"/>
        <v>0.4358974358974359</v>
      </c>
      <c r="BN172" s="1">
        <f t="shared" si="61"/>
        <v>0</v>
      </c>
      <c r="BO172" s="1">
        <f t="shared" si="62"/>
        <v>17.543859649122805</v>
      </c>
      <c r="BP172" s="1">
        <f t="shared" si="63"/>
        <v>0</v>
      </c>
      <c r="BQ172" s="1">
        <f t="shared" si="68"/>
        <v>0</v>
      </c>
      <c r="BR172" s="1">
        <f t="shared" si="64"/>
        <v>31.37203166226913</v>
      </c>
      <c r="BS172" s="1">
        <f t="shared" si="65"/>
        <v>49.122807017543856</v>
      </c>
      <c r="BT172" s="1">
        <f t="shared" si="66"/>
        <v>0</v>
      </c>
      <c r="BU172" s="1">
        <f t="shared" si="66"/>
        <v>0</v>
      </c>
      <c r="BV172" s="1">
        <f t="shared" si="67"/>
        <v>0</v>
      </c>
      <c r="BW172" s="1">
        <f t="shared" si="67"/>
        <v>0</v>
      </c>
    </row>
    <row r="173" spans="1:75" x14ac:dyDescent="0.25">
      <c r="A173" s="1" t="s">
        <v>255</v>
      </c>
      <c r="B173" s="1" t="s">
        <v>68</v>
      </c>
      <c r="C173" s="1" t="s">
        <v>73</v>
      </c>
      <c r="D173" s="1" t="s">
        <v>218</v>
      </c>
      <c r="F173" s="1">
        <v>1876.64</v>
      </c>
      <c r="G173" s="1">
        <v>33.292000000000002</v>
      </c>
      <c r="H173" s="1">
        <v>125.706</v>
      </c>
      <c r="I173" s="1">
        <v>317.42199999999997</v>
      </c>
      <c r="J173" s="1">
        <v>191.71600000000001</v>
      </c>
      <c r="L173" s="1">
        <v>21.812000000000001</v>
      </c>
      <c r="M173" s="1">
        <v>10.906000000000001</v>
      </c>
      <c r="N173" s="1">
        <v>10.906000000000001</v>
      </c>
      <c r="O173" s="1">
        <v>2.87</v>
      </c>
      <c r="P173" s="1">
        <v>5.1660000000000004</v>
      </c>
      <c r="Q173" s="1">
        <v>2.87</v>
      </c>
      <c r="R173" s="1">
        <v>93.275000000000006</v>
      </c>
      <c r="S173" s="1">
        <v>82.082000000000008</v>
      </c>
      <c r="T173" s="1">
        <v>32.43099999999999</v>
      </c>
      <c r="U173" s="1">
        <v>71.176000000000002</v>
      </c>
      <c r="V173" s="1">
        <v>39.606000000000002</v>
      </c>
      <c r="W173" s="1">
        <v>10.619000000000002</v>
      </c>
      <c r="X173" s="1" t="s">
        <v>75</v>
      </c>
      <c r="Y173" s="1">
        <v>86.674000000000007</v>
      </c>
      <c r="Z173" s="1">
        <v>18.368000000000002</v>
      </c>
      <c r="AA173" s="1">
        <v>35.013999999999996</v>
      </c>
      <c r="AB173" s="1">
        <v>1</v>
      </c>
      <c r="AC173" s="1" t="s">
        <v>76</v>
      </c>
      <c r="AD173" s="1" t="s">
        <v>77</v>
      </c>
      <c r="AE173" s="1" t="s">
        <v>78</v>
      </c>
      <c r="AF173" s="1">
        <v>572.27800000000002</v>
      </c>
      <c r="AG173" s="1">
        <v>16.646000000000001</v>
      </c>
      <c r="AH173" s="1">
        <v>30.709</v>
      </c>
      <c r="AI173" s="1">
        <v>68.306000000000012</v>
      </c>
      <c r="AJ173" s="1">
        <v>29.848000000000003</v>
      </c>
      <c r="AK173" s="1">
        <v>38.458000000000006</v>
      </c>
      <c r="AL173" s="1">
        <v>14.350000000000001</v>
      </c>
      <c r="AM173" s="1">
        <v>0</v>
      </c>
      <c r="AN173" s="1">
        <v>0</v>
      </c>
      <c r="AO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23</v>
      </c>
      <c r="AV173" s="1">
        <v>15.498000000000001</v>
      </c>
      <c r="AW173" s="1">
        <v>13.776</v>
      </c>
      <c r="AX173" s="1">
        <v>4.8790000000000004</v>
      </c>
      <c r="AY173" s="1">
        <v>4.0179999999999998</v>
      </c>
      <c r="AZ173" s="1">
        <v>10.332000000000001</v>
      </c>
      <c r="BA173" s="1">
        <v>4.3049999999999997</v>
      </c>
      <c r="BB173" s="1">
        <f t="shared" si="52"/>
        <v>56.369097681124593</v>
      </c>
      <c r="BC173" s="1">
        <f t="shared" si="53"/>
        <v>14.928802125594641</v>
      </c>
      <c r="BD173" s="1">
        <f t="shared" si="54"/>
        <v>5.9121295940420016</v>
      </c>
      <c r="BE173" s="1">
        <f t="shared" si="55"/>
        <v>21.651706394074345</v>
      </c>
      <c r="BF173" s="1">
        <f t="shared" si="70"/>
        <v>4.71875</v>
      </c>
      <c r="BG173" s="1">
        <f t="shared" si="51"/>
        <v>0.40397350993377473</v>
      </c>
      <c r="BH173" s="1">
        <f t="shared" si="57"/>
        <v>22.099000000000004</v>
      </c>
      <c r="BI173" s="1">
        <f t="shared" si="58"/>
        <v>32.430999999999997</v>
      </c>
      <c r="BJ173" s="1">
        <f t="shared" si="74"/>
        <v>2.1111111111111112</v>
      </c>
      <c r="BK173" s="1">
        <f t="shared" si="59"/>
        <v>1</v>
      </c>
      <c r="BL173" s="1">
        <f t="shared" si="73"/>
        <v>0.31896551724137934</v>
      </c>
      <c r="BM173" s="1">
        <f t="shared" si="60"/>
        <v>0.5420560747663552</v>
      </c>
      <c r="BN173" s="1">
        <f t="shared" si="61"/>
        <v>0</v>
      </c>
      <c r="BO173" s="1">
        <f t="shared" si="62"/>
        <v>13.157894736842104</v>
      </c>
      <c r="BP173" s="1">
        <f t="shared" si="63"/>
        <v>0</v>
      </c>
      <c r="BQ173" s="1">
        <f t="shared" si="68"/>
        <v>0</v>
      </c>
      <c r="BR173" s="1">
        <f t="shared" si="64"/>
        <v>30.494820530309489</v>
      </c>
      <c r="BS173" s="1">
        <f t="shared" si="65"/>
        <v>50</v>
      </c>
      <c r="BT173" s="1">
        <f t="shared" si="66"/>
        <v>0</v>
      </c>
      <c r="BU173" s="1">
        <f t="shared" si="66"/>
        <v>0</v>
      </c>
      <c r="BV173" s="1">
        <f t="shared" si="67"/>
        <v>0</v>
      </c>
      <c r="BW173" s="1">
        <f t="shared" si="67"/>
        <v>0</v>
      </c>
    </row>
    <row r="174" spans="1:75" x14ac:dyDescent="0.25">
      <c r="A174" s="1" t="s">
        <v>256</v>
      </c>
      <c r="B174" s="1" t="s">
        <v>68</v>
      </c>
      <c r="C174" s="1" t="s">
        <v>73</v>
      </c>
      <c r="D174" s="1" t="s">
        <v>218</v>
      </c>
      <c r="F174" s="1">
        <v>1464.84375</v>
      </c>
      <c r="G174" s="1">
        <v>19.53125</v>
      </c>
      <c r="H174" s="1">
        <v>131.640625</v>
      </c>
      <c r="I174" s="1">
        <v>292.578125</v>
      </c>
      <c r="J174" s="1">
        <v>160.9375</v>
      </c>
      <c r="L174" s="1">
        <v>22.265625</v>
      </c>
      <c r="M174" s="1">
        <v>12.5</v>
      </c>
      <c r="N174" s="1">
        <v>9.765625</v>
      </c>
      <c r="O174" s="1">
        <v>3.125</v>
      </c>
      <c r="P174" s="1">
        <v>5.078125</v>
      </c>
      <c r="Q174" s="1">
        <v>3.125</v>
      </c>
      <c r="R174" s="1">
        <v>99.609375</v>
      </c>
      <c r="S174" s="1">
        <v>83.203125</v>
      </c>
      <c r="T174" s="1">
        <v>32.031250000000014</v>
      </c>
      <c r="U174" s="1">
        <v>68.75</v>
      </c>
      <c r="V174" s="1">
        <v>39.84375</v>
      </c>
      <c r="W174" s="1">
        <v>7.8125</v>
      </c>
      <c r="X174" s="1" t="s">
        <v>75</v>
      </c>
      <c r="Y174" s="1">
        <v>78.125</v>
      </c>
      <c r="Z174" s="1">
        <v>16.40625</v>
      </c>
      <c r="AA174" s="1">
        <v>28.515625</v>
      </c>
      <c r="AB174" s="1">
        <v>1</v>
      </c>
      <c r="AC174" s="1" t="s">
        <v>76</v>
      </c>
      <c r="AD174" s="1" t="s">
        <v>77</v>
      </c>
      <c r="AE174" s="1" t="s">
        <v>78</v>
      </c>
      <c r="AF174" s="1">
        <v>567.578125</v>
      </c>
      <c r="AG174" s="1">
        <v>10.9375</v>
      </c>
      <c r="AH174" s="1">
        <v>32.03125</v>
      </c>
      <c r="AI174" s="1">
        <v>110.9375</v>
      </c>
      <c r="AJ174" s="1">
        <v>52.34375</v>
      </c>
      <c r="AK174" s="1">
        <v>58.593749999999993</v>
      </c>
      <c r="AL174" s="1">
        <v>-4.6875</v>
      </c>
      <c r="AM174" s="1">
        <v>0</v>
      </c>
      <c r="AN174" s="1">
        <v>0</v>
      </c>
      <c r="AO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18</v>
      </c>
      <c r="AV174" s="1">
        <v>14.453125</v>
      </c>
      <c r="AW174" s="1">
        <v>13.28125</v>
      </c>
      <c r="AX174" s="1">
        <v>4.6875</v>
      </c>
      <c r="AY174" s="1">
        <v>3.90625</v>
      </c>
      <c r="AZ174" s="1">
        <v>11.328125</v>
      </c>
      <c r="BA174" s="1">
        <v>3.90625</v>
      </c>
      <c r="BB174" s="1">
        <f t="shared" si="52"/>
        <v>75</v>
      </c>
      <c r="BC174" s="1">
        <f t="shared" si="53"/>
        <v>11.127596439169139</v>
      </c>
      <c r="BD174" s="1">
        <f t="shared" si="54"/>
        <v>5.0066755674232306</v>
      </c>
      <c r="BE174" s="1">
        <f t="shared" si="55"/>
        <v>18.75</v>
      </c>
      <c r="BF174" s="1">
        <f t="shared" si="70"/>
        <v>4.7619047619047619</v>
      </c>
      <c r="BG174" s="1">
        <f t="shared" si="51"/>
        <v>0.36499999999999999</v>
      </c>
      <c r="BH174" s="1">
        <f t="shared" si="57"/>
        <v>30.859375</v>
      </c>
      <c r="BI174" s="1">
        <f t="shared" si="58"/>
        <v>32.03125</v>
      </c>
      <c r="BJ174" s="1">
        <f t="shared" si="74"/>
        <v>1.9655172413793103</v>
      </c>
      <c r="BK174" s="1">
        <f t="shared" si="59"/>
        <v>1.28</v>
      </c>
      <c r="BL174" s="1">
        <f t="shared" si="73"/>
        <v>0.4</v>
      </c>
      <c r="BM174" s="1">
        <f t="shared" si="60"/>
        <v>0.34146341463414637</v>
      </c>
      <c r="BN174" s="1">
        <f t="shared" si="61"/>
        <v>0</v>
      </c>
      <c r="BO174" s="1">
        <f t="shared" si="62"/>
        <v>14.035087719298245</v>
      </c>
      <c r="BP174" s="1">
        <f t="shared" si="63"/>
        <v>0</v>
      </c>
      <c r="BQ174" s="1">
        <f t="shared" si="68"/>
        <v>0</v>
      </c>
      <c r="BR174" s="1">
        <f t="shared" si="64"/>
        <v>38.74666666666667</v>
      </c>
      <c r="BS174" s="1">
        <f t="shared" si="65"/>
        <v>56.140350877192979</v>
      </c>
      <c r="BT174" s="1">
        <f t="shared" si="66"/>
        <v>0</v>
      </c>
      <c r="BU174" s="1">
        <f t="shared" si="66"/>
        <v>0</v>
      </c>
      <c r="BV174" s="1">
        <f t="shared" si="67"/>
        <v>0</v>
      </c>
      <c r="BW174" s="1">
        <f t="shared" si="67"/>
        <v>0</v>
      </c>
    </row>
    <row r="175" spans="1:75" x14ac:dyDescent="0.25">
      <c r="A175" s="1" t="s">
        <v>257</v>
      </c>
      <c r="B175" s="1" t="s">
        <v>72</v>
      </c>
      <c r="C175" s="1" t="s">
        <v>73</v>
      </c>
      <c r="D175" s="1" t="s">
        <v>218</v>
      </c>
      <c r="F175" s="1">
        <v>1843.75</v>
      </c>
      <c r="G175" s="1">
        <v>32.03125</v>
      </c>
      <c r="H175" s="1">
        <v>144.921875</v>
      </c>
      <c r="I175" s="1">
        <v>326.5625</v>
      </c>
      <c r="J175" s="1">
        <v>181.640625</v>
      </c>
      <c r="L175" s="1">
        <v>23.4375</v>
      </c>
      <c r="M175" s="1">
        <v>12.109375</v>
      </c>
      <c r="N175" s="1">
        <v>11.328125</v>
      </c>
      <c r="O175" s="1">
        <v>3.90625</v>
      </c>
      <c r="P175" s="1">
        <v>5.46875</v>
      </c>
      <c r="Q175" s="1">
        <v>3.90625</v>
      </c>
      <c r="R175" s="1">
        <v>128.515625</v>
      </c>
      <c r="S175" s="1">
        <v>107.421875</v>
      </c>
      <c r="T175" s="1">
        <v>16.406250000000011</v>
      </c>
      <c r="U175" s="1">
        <v>86.71875</v>
      </c>
      <c r="V175" s="1">
        <v>53.125</v>
      </c>
      <c r="W175" s="1">
        <v>9.765625</v>
      </c>
      <c r="X175" s="1" t="s">
        <v>75</v>
      </c>
      <c r="Y175" s="1">
        <v>87.109375</v>
      </c>
      <c r="Z175" s="1">
        <v>17.96875</v>
      </c>
      <c r="AA175" s="1">
        <v>25</v>
      </c>
      <c r="AB175" s="1">
        <v>1</v>
      </c>
      <c r="AC175" s="1" t="s">
        <v>76</v>
      </c>
      <c r="AD175" s="1" t="s">
        <v>77</v>
      </c>
      <c r="AE175" s="1" t="s">
        <v>78</v>
      </c>
      <c r="AF175" s="1">
        <v>597.265625</v>
      </c>
      <c r="AG175" s="1">
        <v>13.671875</v>
      </c>
      <c r="AH175" s="1">
        <v>33.59375</v>
      </c>
      <c r="AI175" s="1">
        <v>91.015625</v>
      </c>
      <c r="AJ175" s="1">
        <v>38.671875</v>
      </c>
      <c r="AK175" s="1">
        <v>52.34375</v>
      </c>
      <c r="AL175" s="1">
        <v>31.25</v>
      </c>
      <c r="AM175" s="1">
        <v>0</v>
      </c>
      <c r="AN175" s="1">
        <v>0</v>
      </c>
      <c r="AO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13</v>
      </c>
      <c r="AV175" s="1">
        <v>17.1875</v>
      </c>
      <c r="AW175" s="1">
        <v>14.0625</v>
      </c>
      <c r="AX175" s="1">
        <v>5.46875</v>
      </c>
      <c r="AY175" s="1">
        <v>3.90625</v>
      </c>
      <c r="AZ175" s="1">
        <v>10.15625</v>
      </c>
      <c r="BA175" s="1">
        <v>3.90625</v>
      </c>
      <c r="BB175" s="1">
        <f t="shared" si="52"/>
        <v>57.560975609756099</v>
      </c>
      <c r="BC175" s="1">
        <f t="shared" si="53"/>
        <v>12.722371967654986</v>
      </c>
      <c r="BD175" s="1">
        <f t="shared" si="54"/>
        <v>5.6459330143540667</v>
      </c>
      <c r="BE175" s="1">
        <f t="shared" si="55"/>
        <v>21.165919282511211</v>
      </c>
      <c r="BF175" s="1">
        <f t="shared" si="70"/>
        <v>4.8478260869565215</v>
      </c>
      <c r="BG175" s="1">
        <f t="shared" si="51"/>
        <v>0.28699551569506726</v>
      </c>
      <c r="BH175" s="1">
        <f t="shared" si="57"/>
        <v>41.796875</v>
      </c>
      <c r="BI175" s="1">
        <f t="shared" si="58"/>
        <v>16.40625</v>
      </c>
      <c r="BJ175" s="1">
        <f t="shared" si="74"/>
        <v>2.3076923076923075</v>
      </c>
      <c r="BK175" s="1">
        <f t="shared" si="59"/>
        <v>1.0689655172413792</v>
      </c>
      <c r="BL175" s="1">
        <f t="shared" si="73"/>
        <v>0.3048780487804878</v>
      </c>
      <c r="BM175" s="1">
        <f t="shared" si="60"/>
        <v>0.40697674418604651</v>
      </c>
      <c r="BN175" s="1">
        <f t="shared" si="61"/>
        <v>0</v>
      </c>
      <c r="BO175" s="1">
        <f t="shared" si="62"/>
        <v>16.666666666666664</v>
      </c>
      <c r="BP175" s="1">
        <f t="shared" si="63"/>
        <v>0</v>
      </c>
      <c r="BQ175" s="1">
        <f t="shared" si="68"/>
        <v>0</v>
      </c>
      <c r="BR175" s="1">
        <f t="shared" si="64"/>
        <v>32.394067796610173</v>
      </c>
      <c r="BS175" s="1">
        <f t="shared" si="65"/>
        <v>51.666666666666671</v>
      </c>
      <c r="BT175" s="1">
        <f t="shared" si="66"/>
        <v>0</v>
      </c>
      <c r="BU175" s="1">
        <f t="shared" si="66"/>
        <v>0</v>
      </c>
      <c r="BV175" s="1">
        <f t="shared" si="67"/>
        <v>0</v>
      </c>
      <c r="BW175" s="1">
        <f t="shared" si="67"/>
        <v>0</v>
      </c>
    </row>
    <row r="176" spans="1:75" x14ac:dyDescent="0.25">
      <c r="A176" s="1" t="s">
        <v>258</v>
      </c>
      <c r="B176" s="1" t="s">
        <v>68</v>
      </c>
      <c r="C176" s="1" t="s">
        <v>73</v>
      </c>
      <c r="D176" s="1" t="s">
        <v>218</v>
      </c>
      <c r="F176" s="1">
        <v>1847.65625</v>
      </c>
      <c r="G176" s="1">
        <v>22.65625</v>
      </c>
      <c r="H176" s="1">
        <v>143.75</v>
      </c>
      <c r="I176" s="1">
        <v>303.90625</v>
      </c>
      <c r="J176" s="1">
        <v>160.15625</v>
      </c>
      <c r="L176" s="1">
        <v>24.609375</v>
      </c>
      <c r="M176" s="1">
        <v>12.890625</v>
      </c>
      <c r="N176" s="1">
        <v>11.71875</v>
      </c>
      <c r="O176" s="1">
        <v>3.515625</v>
      </c>
      <c r="P176" s="1">
        <v>6.640625</v>
      </c>
      <c r="Q176" s="1">
        <v>3.125</v>
      </c>
      <c r="R176" s="1">
        <v>127.73437500000001</v>
      </c>
      <c r="S176" s="1">
        <v>102.734375</v>
      </c>
      <c r="T176" s="1">
        <v>16.015624999999979</v>
      </c>
      <c r="U176" s="1">
        <v>82.421875</v>
      </c>
      <c r="V176" s="1">
        <v>48.4375</v>
      </c>
      <c r="W176" s="1">
        <v>8.59375</v>
      </c>
      <c r="X176" s="1" t="s">
        <v>75</v>
      </c>
      <c r="Y176" s="1">
        <v>94.921875</v>
      </c>
      <c r="Z176" s="1">
        <v>19.53125</v>
      </c>
      <c r="AA176" s="1">
        <v>30.078125</v>
      </c>
      <c r="AB176" s="1">
        <v>1</v>
      </c>
      <c r="AC176" s="1" t="s">
        <v>76</v>
      </c>
      <c r="AD176" s="1" t="s">
        <v>77</v>
      </c>
      <c r="AE176" s="1" t="s">
        <v>78</v>
      </c>
      <c r="AF176" s="1">
        <v>514.0625</v>
      </c>
      <c r="AG176" s="1">
        <v>14.0625</v>
      </c>
      <c r="AH176" s="1">
        <v>35.15625</v>
      </c>
      <c r="AI176" s="1">
        <v>114.453125</v>
      </c>
      <c r="AJ176" s="1">
        <v>37.890625</v>
      </c>
      <c r="AK176" s="1">
        <v>76.5625</v>
      </c>
      <c r="AL176" s="1">
        <v>6.640625</v>
      </c>
      <c r="AM176" s="1">
        <v>0</v>
      </c>
      <c r="AN176" s="1">
        <v>0</v>
      </c>
      <c r="AO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19</v>
      </c>
      <c r="AV176" s="1">
        <v>17.96875</v>
      </c>
      <c r="AW176" s="1">
        <v>14.84375</v>
      </c>
      <c r="AX176" s="1">
        <v>5.46875</v>
      </c>
      <c r="AY176" s="1">
        <v>3.90625</v>
      </c>
      <c r="AZ176" s="1">
        <v>11.328125</v>
      </c>
      <c r="BA176" s="1">
        <v>4.296875</v>
      </c>
      <c r="BB176" s="1">
        <f t="shared" si="52"/>
        <v>81.551724137931032</v>
      </c>
      <c r="BC176" s="1">
        <f t="shared" si="53"/>
        <v>12.853260869565217</v>
      </c>
      <c r="BD176" s="1">
        <f t="shared" si="54"/>
        <v>6.0796915167095111</v>
      </c>
      <c r="BE176" s="1">
        <f t="shared" si="55"/>
        <v>19.465020576131689</v>
      </c>
      <c r="BF176" s="1">
        <f t="shared" si="70"/>
        <v>4.8600000000000003</v>
      </c>
      <c r="BG176" s="1">
        <f t="shared" ref="BG176:BG187" si="75">AA176/Y176</f>
        <v>0.3168724279835391</v>
      </c>
      <c r="BH176" s="1">
        <f t="shared" si="57"/>
        <v>45.312500000000014</v>
      </c>
      <c r="BI176" s="1">
        <f t="shared" si="58"/>
        <v>16.015624999999986</v>
      </c>
      <c r="BJ176" s="1">
        <f t="shared" si="74"/>
        <v>2.1724137931034484</v>
      </c>
      <c r="BK176" s="1">
        <f t="shared" si="59"/>
        <v>1.1000000000000001</v>
      </c>
      <c r="BL176" s="1">
        <f t="shared" si="73"/>
        <v>0.37931034482758619</v>
      </c>
      <c r="BM176" s="1">
        <f t="shared" si="60"/>
        <v>0.4</v>
      </c>
      <c r="BN176" s="1">
        <f t="shared" si="61"/>
        <v>0</v>
      </c>
      <c r="BO176" s="1">
        <f t="shared" si="62"/>
        <v>12.698412698412698</v>
      </c>
      <c r="BP176" s="1">
        <f t="shared" si="63"/>
        <v>0</v>
      </c>
      <c r="BQ176" s="1">
        <f t="shared" si="68"/>
        <v>0</v>
      </c>
      <c r="BR176" s="1">
        <f t="shared" si="64"/>
        <v>27.822410147991544</v>
      </c>
      <c r="BS176" s="1">
        <f t="shared" si="65"/>
        <v>52.380952380952387</v>
      </c>
      <c r="BT176" s="1">
        <f t="shared" si="66"/>
        <v>0</v>
      </c>
      <c r="BU176" s="1">
        <f t="shared" si="66"/>
        <v>0</v>
      </c>
      <c r="BV176" s="1">
        <f t="shared" si="67"/>
        <v>0</v>
      </c>
      <c r="BW176" s="1">
        <f t="shared" si="67"/>
        <v>0</v>
      </c>
    </row>
    <row r="177" spans="1:75" x14ac:dyDescent="0.25">
      <c r="A177" s="1" t="s">
        <v>259</v>
      </c>
      <c r="B177" s="1" t="s">
        <v>68</v>
      </c>
      <c r="C177" s="1" t="s">
        <v>73</v>
      </c>
      <c r="D177" s="1" t="s">
        <v>218</v>
      </c>
      <c r="F177" s="1">
        <v>1789.0625</v>
      </c>
      <c r="G177" s="1">
        <v>30.46875</v>
      </c>
      <c r="H177" s="1">
        <v>110.9375</v>
      </c>
      <c r="I177" s="1">
        <v>322.265625</v>
      </c>
      <c r="J177" s="1">
        <v>211.328125</v>
      </c>
      <c r="L177" s="1">
        <v>23.4375</v>
      </c>
      <c r="M177" s="1">
        <v>11.328125</v>
      </c>
      <c r="N177" s="1">
        <v>12.109375</v>
      </c>
      <c r="O177" s="1">
        <v>3.125</v>
      </c>
      <c r="P177" s="1">
        <v>3.90625</v>
      </c>
      <c r="Q177" s="1">
        <v>3.125</v>
      </c>
      <c r="R177" s="1">
        <v>97.265625</v>
      </c>
      <c r="S177" s="1">
        <v>80.859375</v>
      </c>
      <c r="T177" s="1">
        <v>13.671875</v>
      </c>
      <c r="U177" s="1">
        <v>66.40625</v>
      </c>
      <c r="V177" s="1">
        <v>33.203125</v>
      </c>
      <c r="W177" s="1">
        <v>12.109375</v>
      </c>
      <c r="X177" s="1" t="s">
        <v>75</v>
      </c>
      <c r="Y177" s="1">
        <v>97.265625</v>
      </c>
      <c r="Z177" s="1">
        <v>19.921875</v>
      </c>
      <c r="AA177" s="1">
        <v>26.953125</v>
      </c>
      <c r="AB177" s="1">
        <v>1</v>
      </c>
      <c r="AC177" s="1" t="s">
        <v>76</v>
      </c>
      <c r="AD177" s="1" t="s">
        <v>77</v>
      </c>
      <c r="AE177" s="1" t="s">
        <v>78</v>
      </c>
      <c r="AF177" s="1">
        <v>564.453125</v>
      </c>
      <c r="AG177" s="1">
        <v>14.84375</v>
      </c>
      <c r="AH177" s="1">
        <v>33.59375</v>
      </c>
      <c r="AI177" s="1">
        <v>101.5625</v>
      </c>
      <c r="AJ177" s="1">
        <v>37.5</v>
      </c>
      <c r="AK177" s="1">
        <v>64.0625</v>
      </c>
      <c r="AL177" s="1">
        <v>7.8125</v>
      </c>
      <c r="AM177" s="1">
        <v>0</v>
      </c>
      <c r="AN177" s="1">
        <v>0</v>
      </c>
      <c r="AO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11</v>
      </c>
      <c r="AV177" s="1">
        <v>17.1875</v>
      </c>
      <c r="AW177" s="1">
        <v>14.0625</v>
      </c>
      <c r="AX177" s="1">
        <v>5.078125</v>
      </c>
      <c r="AY177" s="1">
        <v>3.90625</v>
      </c>
      <c r="AZ177" s="1">
        <v>10.15625</v>
      </c>
      <c r="BA177" s="1">
        <v>3.515625</v>
      </c>
      <c r="BB177" s="1">
        <f t="shared" si="52"/>
        <v>58.717948717948715</v>
      </c>
      <c r="BC177" s="1">
        <f t="shared" si="53"/>
        <v>16.12676056338028</v>
      </c>
      <c r="BD177" s="1">
        <f t="shared" si="54"/>
        <v>5.5515151515151517</v>
      </c>
      <c r="BE177" s="1">
        <f t="shared" si="55"/>
        <v>18.393574297188756</v>
      </c>
      <c r="BF177" s="1">
        <f t="shared" si="70"/>
        <v>4.882352941176471</v>
      </c>
      <c r="BG177" s="1">
        <f t="shared" si="75"/>
        <v>0.27710843373493976</v>
      </c>
      <c r="BH177" s="1">
        <f t="shared" si="57"/>
        <v>30.859375</v>
      </c>
      <c r="BI177" s="1">
        <f t="shared" si="58"/>
        <v>13.671875</v>
      </c>
      <c r="BJ177" s="1">
        <f t="shared" si="74"/>
        <v>2.3076923076923075</v>
      </c>
      <c r="BK177" s="1">
        <f t="shared" si="59"/>
        <v>0.93548387096774188</v>
      </c>
      <c r="BL177" s="1">
        <f t="shared" si="73"/>
        <v>0.39743589743589741</v>
      </c>
      <c r="BM177" s="1">
        <f t="shared" si="60"/>
        <v>0.44186046511627908</v>
      </c>
      <c r="BN177" s="1">
        <f t="shared" si="61"/>
        <v>0</v>
      </c>
      <c r="BO177" s="1">
        <f t="shared" si="62"/>
        <v>13.333333333333334</v>
      </c>
      <c r="BP177" s="1">
        <f t="shared" si="63"/>
        <v>0</v>
      </c>
      <c r="BQ177" s="1">
        <f t="shared" si="68"/>
        <v>0</v>
      </c>
      <c r="BR177" s="1">
        <f t="shared" si="64"/>
        <v>31.550218340611352</v>
      </c>
      <c r="BS177" s="1">
        <f t="shared" si="65"/>
        <v>48.333333333333336</v>
      </c>
      <c r="BT177" s="1">
        <f t="shared" si="66"/>
        <v>0</v>
      </c>
      <c r="BU177" s="1">
        <f t="shared" si="66"/>
        <v>0</v>
      </c>
      <c r="BV177" s="1">
        <f t="shared" si="67"/>
        <v>0</v>
      </c>
      <c r="BW177" s="1">
        <f t="shared" si="67"/>
        <v>0</v>
      </c>
    </row>
    <row r="178" spans="1:75" x14ac:dyDescent="0.25">
      <c r="A178" s="1" t="s">
        <v>260</v>
      </c>
      <c r="B178" s="1" t="s">
        <v>68</v>
      </c>
      <c r="C178" s="1" t="s">
        <v>73</v>
      </c>
      <c r="D178" s="1" t="s">
        <v>218</v>
      </c>
      <c r="F178" s="1">
        <v>1976.5625</v>
      </c>
      <c r="G178" s="1">
        <v>33.59375</v>
      </c>
      <c r="H178" s="1">
        <v>126.5625</v>
      </c>
      <c r="I178" s="1">
        <v>307.8125</v>
      </c>
      <c r="J178" s="1">
        <v>181.25</v>
      </c>
      <c r="L178" s="1">
        <v>23.828125</v>
      </c>
      <c r="M178" s="1">
        <v>12.890625</v>
      </c>
      <c r="N178" s="1">
        <v>10.9375</v>
      </c>
      <c r="O178" s="1">
        <v>3.125</v>
      </c>
      <c r="P178" s="1">
        <v>5.078125</v>
      </c>
      <c r="Q178" s="1">
        <v>3.125</v>
      </c>
      <c r="R178" s="1">
        <v>121.09375</v>
      </c>
      <c r="S178" s="1">
        <v>95.3125</v>
      </c>
      <c r="T178" s="1">
        <v>5.4687499999999947</v>
      </c>
      <c r="U178" s="1">
        <v>75.78125</v>
      </c>
      <c r="V178" s="1">
        <v>42.1875</v>
      </c>
      <c r="W178" s="1">
        <v>13.28125</v>
      </c>
      <c r="X178" s="1" t="s">
        <v>75</v>
      </c>
      <c r="Y178" s="1">
        <v>93.75</v>
      </c>
      <c r="Z178" s="1">
        <v>19.140625</v>
      </c>
      <c r="AA178" s="1">
        <v>26.5625</v>
      </c>
      <c r="AB178" s="1">
        <v>1</v>
      </c>
      <c r="AC178" s="1" t="s">
        <v>76</v>
      </c>
      <c r="AD178" s="1" t="s">
        <v>77</v>
      </c>
      <c r="AE178" s="1" t="s">
        <v>78</v>
      </c>
      <c r="AF178" s="1">
        <v>566.015625</v>
      </c>
      <c r="AG178" s="1">
        <v>15.625</v>
      </c>
      <c r="AH178" s="1">
        <v>35.15625</v>
      </c>
      <c r="AI178" s="1">
        <v>103.515625</v>
      </c>
      <c r="AJ178" s="1">
        <v>41.796875</v>
      </c>
      <c r="AK178" s="1">
        <v>61.71875</v>
      </c>
      <c r="AL178" s="1">
        <v>8.59375</v>
      </c>
      <c r="AM178" s="1">
        <v>0</v>
      </c>
      <c r="AN178" s="1">
        <v>0</v>
      </c>
      <c r="AO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14</v>
      </c>
      <c r="AV178" s="1">
        <v>17.1875</v>
      </c>
      <c r="AW178" s="1">
        <v>13.671875</v>
      </c>
      <c r="AX178" s="1">
        <v>5.46875</v>
      </c>
      <c r="AY178" s="1">
        <v>3.515625</v>
      </c>
      <c r="AZ178" s="1">
        <v>10.9375</v>
      </c>
      <c r="BA178" s="1">
        <v>3.90625</v>
      </c>
      <c r="BB178" s="1">
        <f t="shared" si="52"/>
        <v>58.837209302325583</v>
      </c>
      <c r="BC178" s="1">
        <f t="shared" si="53"/>
        <v>15.617283950617283</v>
      </c>
      <c r="BD178" s="1">
        <f t="shared" si="54"/>
        <v>6.4213197969543145</v>
      </c>
      <c r="BE178" s="1">
        <f t="shared" si="55"/>
        <v>21.083333333333332</v>
      </c>
      <c r="BF178" s="1">
        <f t="shared" si="70"/>
        <v>4.8979591836734695</v>
      </c>
      <c r="BG178" s="1">
        <f t="shared" si="75"/>
        <v>0.28333333333333333</v>
      </c>
      <c r="BH178" s="1">
        <f t="shared" si="57"/>
        <v>45.3125</v>
      </c>
      <c r="BI178" s="1">
        <f t="shared" si="58"/>
        <v>5.46875</v>
      </c>
      <c r="BJ178" s="1">
        <f t="shared" si="74"/>
        <v>2.1785714285714284</v>
      </c>
      <c r="BK178" s="1">
        <f t="shared" si="59"/>
        <v>1.1785714285714286</v>
      </c>
      <c r="BL178" s="1">
        <f t="shared" si="73"/>
        <v>0.39534883720930231</v>
      </c>
      <c r="BM178" s="1">
        <f t="shared" si="60"/>
        <v>0.44444444444444442</v>
      </c>
      <c r="BN178" s="1">
        <f t="shared" si="61"/>
        <v>0</v>
      </c>
      <c r="BO178" s="1">
        <f t="shared" si="62"/>
        <v>13.114754098360656</v>
      </c>
      <c r="BP178" s="1">
        <f t="shared" si="63"/>
        <v>0</v>
      </c>
      <c r="BQ178" s="1">
        <f t="shared" si="68"/>
        <v>0</v>
      </c>
      <c r="BR178" s="1">
        <f t="shared" si="64"/>
        <v>28.636363636363637</v>
      </c>
      <c r="BS178" s="1">
        <f t="shared" si="65"/>
        <v>54.098360655737707</v>
      </c>
      <c r="BT178" s="1">
        <f t="shared" si="66"/>
        <v>0</v>
      </c>
      <c r="BU178" s="1">
        <f t="shared" si="66"/>
        <v>0</v>
      </c>
      <c r="BV178" s="1">
        <f t="shared" si="67"/>
        <v>0</v>
      </c>
      <c r="BW178" s="1">
        <f t="shared" si="67"/>
        <v>0</v>
      </c>
    </row>
    <row r="179" spans="1:75" x14ac:dyDescent="0.25">
      <c r="A179" s="1" t="s">
        <v>261</v>
      </c>
      <c r="B179" s="1" t="s">
        <v>68</v>
      </c>
      <c r="C179" s="1" t="s">
        <v>73</v>
      </c>
      <c r="D179" s="1" t="s">
        <v>218</v>
      </c>
      <c r="F179" s="1">
        <v>1796.875</v>
      </c>
      <c r="G179" s="1">
        <v>30.078125</v>
      </c>
      <c r="H179" s="1">
        <v>127.73437500000001</v>
      </c>
      <c r="I179" s="1">
        <v>334.765625</v>
      </c>
      <c r="J179" s="1">
        <v>207.03125</v>
      </c>
      <c r="L179" s="1">
        <v>22.65625</v>
      </c>
      <c r="M179" s="1">
        <v>11.328125</v>
      </c>
      <c r="N179" s="1">
        <v>11.328125</v>
      </c>
      <c r="O179" s="1">
        <v>3.125</v>
      </c>
      <c r="P179" s="1">
        <v>5.078125</v>
      </c>
      <c r="Q179" s="1">
        <v>2.34375</v>
      </c>
      <c r="R179" s="1">
        <v>99.609375</v>
      </c>
      <c r="S179" s="1">
        <v>85.9375</v>
      </c>
      <c r="T179" s="1">
        <v>28.125000000000011</v>
      </c>
      <c r="U179" s="1">
        <v>69.53125</v>
      </c>
      <c r="V179" s="1">
        <v>37.109375</v>
      </c>
      <c r="W179" s="1">
        <v>10.15625</v>
      </c>
      <c r="X179" s="1" t="s">
        <v>75</v>
      </c>
      <c r="Y179" s="1">
        <v>88.28125</v>
      </c>
      <c r="Z179" s="1">
        <v>17.96875</v>
      </c>
      <c r="AA179" s="1">
        <v>34.375</v>
      </c>
      <c r="AB179" s="1">
        <v>1</v>
      </c>
      <c r="AC179" s="1" t="s">
        <v>76</v>
      </c>
      <c r="AD179" s="1" t="s">
        <v>77</v>
      </c>
      <c r="AE179" s="1" t="s">
        <v>78</v>
      </c>
      <c r="AF179" s="1">
        <v>701.5625</v>
      </c>
      <c r="AG179" s="1">
        <v>10.9375</v>
      </c>
      <c r="AH179" s="1">
        <v>30.859375</v>
      </c>
      <c r="AI179" s="1">
        <v>109.375</v>
      </c>
      <c r="AJ179" s="1">
        <v>46.09375</v>
      </c>
      <c r="AK179" s="1">
        <v>63.28125</v>
      </c>
      <c r="AL179" s="1">
        <v>-6.640625</v>
      </c>
      <c r="AM179" s="1">
        <v>0</v>
      </c>
      <c r="AN179" s="1">
        <v>0</v>
      </c>
      <c r="AO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17</v>
      </c>
      <c r="AV179" s="1">
        <v>18.359375</v>
      </c>
      <c r="AW179" s="1">
        <v>13.671875</v>
      </c>
      <c r="AX179" s="1">
        <v>5.078125</v>
      </c>
      <c r="AY179" s="1">
        <v>3.515625</v>
      </c>
      <c r="AZ179" s="1">
        <v>10.15625</v>
      </c>
      <c r="BA179" s="1">
        <v>3.90625</v>
      </c>
      <c r="BB179" s="1">
        <f t="shared" si="52"/>
        <v>59.740259740259738</v>
      </c>
      <c r="BC179" s="1">
        <f t="shared" si="53"/>
        <v>14.067278287461772</v>
      </c>
      <c r="BD179" s="1">
        <f t="shared" si="54"/>
        <v>5.3675612602100351</v>
      </c>
      <c r="BE179" s="1">
        <f t="shared" si="55"/>
        <v>20.353982300884955</v>
      </c>
      <c r="BF179" s="1">
        <f t="shared" si="70"/>
        <v>4.9130434782608692</v>
      </c>
      <c r="BG179" s="1">
        <f t="shared" si="75"/>
        <v>0.38938053097345132</v>
      </c>
      <c r="BH179" s="1">
        <f t="shared" si="57"/>
        <v>30.078125</v>
      </c>
      <c r="BI179" s="1">
        <f t="shared" si="58"/>
        <v>28.125000000000014</v>
      </c>
      <c r="BJ179" s="1">
        <f t="shared" si="74"/>
        <v>2.2307692307692308</v>
      </c>
      <c r="BK179" s="1">
        <f t="shared" si="59"/>
        <v>1</v>
      </c>
      <c r="BL179" s="1">
        <f t="shared" si="73"/>
        <v>0.33766233766233766</v>
      </c>
      <c r="BM179" s="1">
        <f t="shared" si="60"/>
        <v>0.35443037974683544</v>
      </c>
      <c r="BN179" s="1">
        <f t="shared" si="61"/>
        <v>0</v>
      </c>
      <c r="BO179" s="1">
        <f t="shared" si="62"/>
        <v>10.344827586206897</v>
      </c>
      <c r="BP179" s="1">
        <f t="shared" si="63"/>
        <v>0</v>
      </c>
      <c r="BQ179" s="1">
        <f t="shared" si="68"/>
        <v>0</v>
      </c>
      <c r="BR179" s="1">
        <f t="shared" si="64"/>
        <v>39.043478260869563</v>
      </c>
      <c r="BS179" s="1">
        <f t="shared" si="65"/>
        <v>50</v>
      </c>
      <c r="BT179" s="1">
        <f t="shared" si="66"/>
        <v>0</v>
      </c>
      <c r="BU179" s="1">
        <f t="shared" si="66"/>
        <v>0</v>
      </c>
      <c r="BV179" s="1">
        <f t="shared" si="67"/>
        <v>0</v>
      </c>
      <c r="BW179" s="1">
        <f t="shared" si="67"/>
        <v>0</v>
      </c>
    </row>
    <row r="180" spans="1:75" x14ac:dyDescent="0.25">
      <c r="A180" s="1" t="s">
        <v>262</v>
      </c>
      <c r="B180" s="1" t="s">
        <v>68</v>
      </c>
      <c r="C180" s="1" t="s">
        <v>73</v>
      </c>
      <c r="D180" s="1" t="s">
        <v>218</v>
      </c>
      <c r="F180" s="1">
        <v>1539.0625</v>
      </c>
      <c r="G180" s="1">
        <v>26.953125</v>
      </c>
      <c r="H180" s="1">
        <v>128.125</v>
      </c>
      <c r="I180" s="1">
        <v>317.578125</v>
      </c>
      <c r="J180" s="1">
        <v>189.453125</v>
      </c>
      <c r="L180" s="1">
        <v>21.09375</v>
      </c>
      <c r="M180" s="1">
        <v>10.546875</v>
      </c>
      <c r="N180" s="1">
        <v>10.546875</v>
      </c>
      <c r="O180" s="1">
        <v>3.125</v>
      </c>
      <c r="P180" s="1">
        <v>4.6875</v>
      </c>
      <c r="Q180" s="1">
        <v>3.90625</v>
      </c>
      <c r="R180" s="1">
        <v>113.28125</v>
      </c>
      <c r="S180" s="1">
        <v>89.0625</v>
      </c>
      <c r="T180" s="1">
        <v>14.843749999999989</v>
      </c>
      <c r="U180" s="1">
        <v>76.5625</v>
      </c>
      <c r="V180" s="1">
        <v>46.09375</v>
      </c>
      <c r="W180" s="1">
        <v>7.03125</v>
      </c>
      <c r="X180" s="1" t="s">
        <v>75</v>
      </c>
      <c r="Y180" s="1">
        <v>82.8125</v>
      </c>
      <c r="Z180" s="1">
        <v>16.796875</v>
      </c>
      <c r="AA180" s="1">
        <v>26.5625</v>
      </c>
      <c r="AB180" s="1">
        <v>1</v>
      </c>
      <c r="AC180" s="1" t="s">
        <v>76</v>
      </c>
      <c r="AD180" s="1" t="s">
        <v>77</v>
      </c>
      <c r="AE180" s="1" t="s">
        <v>78</v>
      </c>
      <c r="AF180" s="1">
        <v>579.6875</v>
      </c>
      <c r="AG180" s="1">
        <v>13.671875</v>
      </c>
      <c r="AH180" s="1">
        <v>28.90625</v>
      </c>
      <c r="AI180" s="1">
        <v>88.28125</v>
      </c>
      <c r="AJ180" s="1">
        <v>29.6875</v>
      </c>
      <c r="AK180" s="1">
        <v>58.593750000000007</v>
      </c>
      <c r="AL180" s="1">
        <v>3.125</v>
      </c>
      <c r="AM180" s="1">
        <v>0</v>
      </c>
      <c r="AN180" s="1">
        <v>0</v>
      </c>
      <c r="AO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15</v>
      </c>
      <c r="AV180" s="1">
        <v>15.625</v>
      </c>
      <c r="AW180" s="1">
        <v>13.671875</v>
      </c>
      <c r="AX180" s="1">
        <v>6.25</v>
      </c>
      <c r="AY180" s="1">
        <v>4.296875</v>
      </c>
      <c r="AZ180" s="1">
        <v>10.15625</v>
      </c>
      <c r="BA180" s="1">
        <v>3.28125</v>
      </c>
      <c r="BB180" s="1">
        <f t="shared" si="52"/>
        <v>57.10144927536232</v>
      </c>
      <c r="BC180" s="1">
        <f t="shared" si="53"/>
        <v>12.012195121951219</v>
      </c>
      <c r="BD180" s="1">
        <f t="shared" si="54"/>
        <v>4.8462484624846249</v>
      </c>
      <c r="BE180" s="1">
        <f t="shared" si="55"/>
        <v>18.584905660377359</v>
      </c>
      <c r="BF180" s="1">
        <f t="shared" si="70"/>
        <v>4.9302325581395348</v>
      </c>
      <c r="BG180" s="1">
        <f t="shared" si="75"/>
        <v>0.32075471698113206</v>
      </c>
      <c r="BH180" s="1">
        <f t="shared" si="57"/>
        <v>36.71875</v>
      </c>
      <c r="BI180" s="1">
        <f t="shared" si="58"/>
        <v>14.84375</v>
      </c>
      <c r="BJ180" s="1">
        <f t="shared" si="74"/>
        <v>2.0769230769230771</v>
      </c>
      <c r="BK180" s="1">
        <f t="shared" si="59"/>
        <v>1</v>
      </c>
      <c r="BL180" s="1">
        <f t="shared" si="73"/>
        <v>0.2608695652173913</v>
      </c>
      <c r="BM180" s="1">
        <f t="shared" si="60"/>
        <v>0.47297297297297297</v>
      </c>
      <c r="BN180" s="1">
        <f t="shared" si="61"/>
        <v>0</v>
      </c>
      <c r="BO180" s="1">
        <f t="shared" si="62"/>
        <v>18.518518518518519</v>
      </c>
      <c r="BP180" s="1">
        <f t="shared" si="63"/>
        <v>0</v>
      </c>
      <c r="BQ180" s="1">
        <f t="shared" si="68"/>
        <v>0</v>
      </c>
      <c r="BR180" s="1">
        <f t="shared" si="64"/>
        <v>37.664974619289339</v>
      </c>
      <c r="BS180" s="1">
        <f t="shared" si="65"/>
        <v>50</v>
      </c>
      <c r="BT180" s="1">
        <f t="shared" si="66"/>
        <v>0</v>
      </c>
      <c r="BU180" s="1">
        <f t="shared" si="66"/>
        <v>0</v>
      </c>
      <c r="BV180" s="1">
        <f t="shared" si="67"/>
        <v>0</v>
      </c>
      <c r="BW180" s="1">
        <f t="shared" si="67"/>
        <v>0</v>
      </c>
    </row>
    <row r="181" spans="1:75" x14ac:dyDescent="0.25">
      <c r="A181" s="1" t="s">
        <v>263</v>
      </c>
      <c r="B181" s="1" t="s">
        <v>72</v>
      </c>
      <c r="C181" s="1" t="s">
        <v>73</v>
      </c>
      <c r="D181" s="1" t="s">
        <v>218</v>
      </c>
      <c r="F181" s="1">
        <v>1761.71875</v>
      </c>
      <c r="G181" s="1">
        <v>26.5625</v>
      </c>
      <c r="H181" s="1">
        <v>135.546875</v>
      </c>
      <c r="I181" s="1">
        <v>332.421875</v>
      </c>
      <c r="J181" s="1">
        <v>196.875</v>
      </c>
      <c r="L181" s="1">
        <v>24.21875</v>
      </c>
      <c r="M181" s="1">
        <v>12.890625</v>
      </c>
      <c r="N181" s="1">
        <v>11.328125000000002</v>
      </c>
      <c r="O181" s="1">
        <v>2.734375</v>
      </c>
      <c r="P181" s="1">
        <v>5.46875</v>
      </c>
      <c r="Q181" s="1">
        <v>3.90625</v>
      </c>
      <c r="R181" s="1">
        <v>135.546875</v>
      </c>
      <c r="S181" s="1">
        <v>106.25</v>
      </c>
      <c r="T181" s="1">
        <v>0</v>
      </c>
      <c r="U181" s="1">
        <v>80.46875</v>
      </c>
      <c r="V181" s="1">
        <v>50.390625</v>
      </c>
      <c r="W181" s="1">
        <v>10.15625</v>
      </c>
      <c r="X181" s="1" t="s">
        <v>75</v>
      </c>
      <c r="Y181" s="1">
        <v>83.59375</v>
      </c>
      <c r="Z181" s="1">
        <v>16.796875</v>
      </c>
      <c r="AA181" s="1">
        <v>32.421875</v>
      </c>
      <c r="AB181" s="1">
        <v>1</v>
      </c>
      <c r="AC181" s="1" t="s">
        <v>76</v>
      </c>
      <c r="AD181" s="1" t="s">
        <v>77</v>
      </c>
      <c r="AE181" s="1" t="s">
        <v>78</v>
      </c>
      <c r="AF181" s="1">
        <v>558.59375</v>
      </c>
      <c r="AG181" s="1">
        <v>13.671875</v>
      </c>
      <c r="AH181" s="1">
        <v>35.546875</v>
      </c>
      <c r="AI181" s="1">
        <v>67.96875</v>
      </c>
      <c r="AJ181" s="1">
        <v>26.953125</v>
      </c>
      <c r="AK181" s="1">
        <v>41.015624999999993</v>
      </c>
      <c r="AL181" s="1">
        <v>12.5</v>
      </c>
      <c r="AM181" s="1">
        <v>0</v>
      </c>
      <c r="AN181" s="1">
        <v>0</v>
      </c>
      <c r="AO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18</v>
      </c>
      <c r="AV181" s="1">
        <v>16.40625</v>
      </c>
      <c r="AW181" s="1">
        <v>13.28125</v>
      </c>
      <c r="AX181" s="1">
        <v>5.46875</v>
      </c>
      <c r="AY181" s="1">
        <v>3.90625</v>
      </c>
      <c r="AZ181" s="1">
        <v>11.328125</v>
      </c>
      <c r="BA181" s="1">
        <v>4.296875</v>
      </c>
      <c r="BB181" s="1">
        <f t="shared" si="52"/>
        <v>66.32352941176471</v>
      </c>
      <c r="BC181" s="1">
        <f t="shared" si="53"/>
        <v>12.997118155619596</v>
      </c>
      <c r="BD181" s="1">
        <f t="shared" si="54"/>
        <v>5.2996474735605172</v>
      </c>
      <c r="BE181" s="1">
        <f t="shared" si="55"/>
        <v>21.074766355140188</v>
      </c>
      <c r="BF181" s="1">
        <f t="shared" si="70"/>
        <v>4.9767441860465116</v>
      </c>
      <c r="BG181" s="1">
        <f t="shared" si="75"/>
        <v>0.38785046728971961</v>
      </c>
      <c r="BH181" s="1">
        <f t="shared" si="57"/>
        <v>55.078125</v>
      </c>
      <c r="BI181" s="1">
        <f t="shared" si="58"/>
        <v>0</v>
      </c>
      <c r="BJ181" s="1">
        <f t="shared" si="74"/>
        <v>2.1379310344827585</v>
      </c>
      <c r="BK181" s="1">
        <f t="shared" si="59"/>
        <v>1.1379310344827585</v>
      </c>
      <c r="BL181" s="1">
        <f t="shared" si="73"/>
        <v>0.38235294117647056</v>
      </c>
      <c r="BM181" s="1">
        <f t="shared" si="60"/>
        <v>0.38461538461538464</v>
      </c>
      <c r="BN181" s="1">
        <f t="shared" si="61"/>
        <v>0</v>
      </c>
      <c r="BO181" s="1">
        <f t="shared" si="62"/>
        <v>16.129032258064516</v>
      </c>
      <c r="BP181" s="1">
        <f t="shared" si="63"/>
        <v>0</v>
      </c>
      <c r="BQ181" s="1">
        <f t="shared" si="68"/>
        <v>0</v>
      </c>
      <c r="BR181" s="1">
        <f t="shared" si="64"/>
        <v>31.707317073170731</v>
      </c>
      <c r="BS181" s="1">
        <f t="shared" si="65"/>
        <v>53.225806451612897</v>
      </c>
      <c r="BT181" s="1">
        <f t="shared" si="66"/>
        <v>0</v>
      </c>
      <c r="BU181" s="1">
        <f t="shared" si="66"/>
        <v>0</v>
      </c>
      <c r="BV181" s="1">
        <f t="shared" si="67"/>
        <v>0</v>
      </c>
      <c r="BW181" s="1">
        <f t="shared" si="67"/>
        <v>0</v>
      </c>
    </row>
    <row r="182" spans="1:75" x14ac:dyDescent="0.25">
      <c r="A182" s="1" t="s">
        <v>264</v>
      </c>
      <c r="B182" s="1" t="s">
        <v>72</v>
      </c>
      <c r="C182" s="1" t="s">
        <v>73</v>
      </c>
      <c r="D182" s="1" t="s">
        <v>218</v>
      </c>
      <c r="F182" s="1">
        <v>1792.96875</v>
      </c>
      <c r="G182" s="1">
        <v>28.90625</v>
      </c>
      <c r="H182" s="1">
        <v>141.40625</v>
      </c>
      <c r="I182" s="1">
        <v>311.71875000000006</v>
      </c>
      <c r="J182" s="1">
        <v>170.3125</v>
      </c>
      <c r="L182" s="1">
        <v>23.4375</v>
      </c>
      <c r="M182" s="1">
        <v>11.71875</v>
      </c>
      <c r="N182" s="1">
        <v>11.71875</v>
      </c>
      <c r="O182" s="1">
        <v>3.125</v>
      </c>
      <c r="P182" s="1">
        <v>5.46875</v>
      </c>
      <c r="Q182" s="1">
        <v>4.296875</v>
      </c>
      <c r="R182" s="1">
        <v>141.40625</v>
      </c>
      <c r="S182" s="1">
        <v>107.421875</v>
      </c>
      <c r="T182" s="1">
        <v>0</v>
      </c>
      <c r="U182" s="1">
        <v>86.328125</v>
      </c>
      <c r="V182" s="1">
        <v>53.125</v>
      </c>
      <c r="W182" s="1">
        <v>8.59375</v>
      </c>
      <c r="X182" s="1" t="s">
        <v>75</v>
      </c>
      <c r="Y182" s="1">
        <v>84.375</v>
      </c>
      <c r="Z182" s="1">
        <v>16.796875</v>
      </c>
      <c r="AA182" s="1">
        <v>42.578125</v>
      </c>
      <c r="AB182" s="1">
        <v>1</v>
      </c>
      <c r="AC182" s="1" t="s">
        <v>76</v>
      </c>
      <c r="AD182" s="1" t="s">
        <v>85</v>
      </c>
      <c r="AE182" s="1" t="s">
        <v>78</v>
      </c>
      <c r="AF182" s="1">
        <v>598.828125</v>
      </c>
      <c r="AG182" s="1">
        <v>10.546875</v>
      </c>
      <c r="AH182" s="1">
        <v>34.765625</v>
      </c>
      <c r="AI182" s="1">
        <v>92.96875</v>
      </c>
      <c r="AJ182" s="1">
        <v>32.8125</v>
      </c>
      <c r="AK182" s="1">
        <v>60.15625</v>
      </c>
      <c r="AL182" s="1">
        <v>-14.84375</v>
      </c>
      <c r="AM182" s="1">
        <v>0</v>
      </c>
      <c r="AN182" s="1">
        <v>0</v>
      </c>
      <c r="AO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16</v>
      </c>
      <c r="AV182" s="1">
        <v>17.96875</v>
      </c>
      <c r="AW182" s="1">
        <v>12.5</v>
      </c>
      <c r="AX182" s="1">
        <v>5.078125</v>
      </c>
      <c r="AY182" s="1">
        <v>3.515625</v>
      </c>
      <c r="AZ182" s="1">
        <v>11.71875</v>
      </c>
      <c r="BA182" s="1">
        <v>3.90625</v>
      </c>
      <c r="BB182" s="1">
        <f t="shared" si="52"/>
        <v>62.027027027027025</v>
      </c>
      <c r="BC182" s="1">
        <f t="shared" si="53"/>
        <v>12.679558011049723</v>
      </c>
      <c r="BD182" s="1">
        <f t="shared" si="54"/>
        <v>5.7518796992481196</v>
      </c>
      <c r="BE182" s="1">
        <f t="shared" si="55"/>
        <v>21.25</v>
      </c>
      <c r="BF182" s="1">
        <f t="shared" si="70"/>
        <v>5.0232558139534884</v>
      </c>
      <c r="BG182" s="1">
        <f t="shared" si="75"/>
        <v>0.50462962962962965</v>
      </c>
      <c r="BH182" s="1">
        <f t="shared" si="57"/>
        <v>55.078125</v>
      </c>
      <c r="BI182" s="1">
        <f t="shared" si="58"/>
        <v>0</v>
      </c>
      <c r="BJ182" s="1">
        <f t="shared" si="74"/>
        <v>2</v>
      </c>
      <c r="BK182" s="1">
        <f t="shared" si="59"/>
        <v>1</v>
      </c>
      <c r="BL182" s="1">
        <f t="shared" si="73"/>
        <v>0.29729729729729731</v>
      </c>
      <c r="BM182" s="1">
        <f t="shared" si="60"/>
        <v>0.30337078651685395</v>
      </c>
      <c r="BN182" s="1">
        <f t="shared" si="61"/>
        <v>0</v>
      </c>
      <c r="BO182" s="1">
        <f t="shared" si="62"/>
        <v>18.333333333333332</v>
      </c>
      <c r="BP182" s="1">
        <f t="shared" si="63"/>
        <v>0</v>
      </c>
      <c r="BQ182" s="1">
        <f t="shared" si="68"/>
        <v>0</v>
      </c>
      <c r="BR182" s="1">
        <f t="shared" si="64"/>
        <v>33.398692810457511</v>
      </c>
      <c r="BS182" s="1">
        <f t="shared" si="65"/>
        <v>50</v>
      </c>
      <c r="BT182" s="1">
        <f t="shared" si="66"/>
        <v>0</v>
      </c>
      <c r="BU182" s="1">
        <f t="shared" si="66"/>
        <v>0</v>
      </c>
      <c r="BV182" s="1">
        <f t="shared" si="67"/>
        <v>0</v>
      </c>
      <c r="BW182" s="1">
        <f t="shared" si="67"/>
        <v>0</v>
      </c>
    </row>
    <row r="183" spans="1:75" x14ac:dyDescent="0.25">
      <c r="A183" s="1" t="s">
        <v>265</v>
      </c>
      <c r="B183" s="1" t="s">
        <v>68</v>
      </c>
      <c r="C183" s="1" t="s">
        <v>73</v>
      </c>
      <c r="D183" s="1" t="s">
        <v>218</v>
      </c>
      <c r="F183" s="1">
        <v>1734.5600000000002</v>
      </c>
      <c r="G183" s="1">
        <v>32.143999999999998</v>
      </c>
      <c r="H183" s="1">
        <v>132.02000000000001</v>
      </c>
      <c r="I183" s="1">
        <v>318.28300000000002</v>
      </c>
      <c r="J183" s="1">
        <v>186.26300000000003</v>
      </c>
      <c r="L183" s="1">
        <v>22.96</v>
      </c>
      <c r="M183" s="1">
        <v>12.054</v>
      </c>
      <c r="N183" s="1">
        <v>10.906000000000001</v>
      </c>
      <c r="O183" s="1">
        <v>3.1570000000000005</v>
      </c>
      <c r="P183" s="1">
        <v>5.74</v>
      </c>
      <c r="Q183" s="1">
        <v>3.1570000000000005</v>
      </c>
      <c r="R183" s="1">
        <v>132.02000000000001</v>
      </c>
      <c r="S183" s="1">
        <v>92.988</v>
      </c>
      <c r="T183" s="1">
        <v>0</v>
      </c>
      <c r="U183" s="1">
        <v>83.23</v>
      </c>
      <c r="V183" s="1">
        <v>52.234000000000002</v>
      </c>
      <c r="W183" s="1">
        <v>13.202</v>
      </c>
      <c r="X183" s="1" t="s">
        <v>75</v>
      </c>
      <c r="Y183" s="1">
        <v>81.507999999999996</v>
      </c>
      <c r="Z183" s="1">
        <v>16.071999999999999</v>
      </c>
      <c r="AA183" s="1">
        <v>24.681999999999999</v>
      </c>
      <c r="AB183" s="1">
        <v>1</v>
      </c>
      <c r="AC183" s="1" t="s">
        <v>76</v>
      </c>
      <c r="AD183" s="1" t="s">
        <v>77</v>
      </c>
      <c r="AE183" s="1" t="s">
        <v>78</v>
      </c>
      <c r="AF183" s="1">
        <v>538.41200000000003</v>
      </c>
      <c r="AG183" s="1">
        <v>11.48</v>
      </c>
      <c r="AH183" s="1">
        <v>32.143999999999998</v>
      </c>
      <c r="AI183" s="1">
        <v>100.45</v>
      </c>
      <c r="AJ183" s="1">
        <v>37.597000000000001</v>
      </c>
      <c r="AK183" s="1">
        <v>62.853000000000002</v>
      </c>
      <c r="AL183" s="1">
        <v>4.5920000000000005</v>
      </c>
      <c r="AM183" s="1">
        <v>0</v>
      </c>
      <c r="AN183" s="1">
        <v>0</v>
      </c>
      <c r="AO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14</v>
      </c>
      <c r="AV183" s="1">
        <v>14.350000000000001</v>
      </c>
      <c r="AW183" s="1">
        <v>11.48</v>
      </c>
      <c r="AX183" s="1">
        <v>4.3049999999999997</v>
      </c>
      <c r="AY183" s="1">
        <v>3.7310000000000003</v>
      </c>
      <c r="AZ183" s="1">
        <v>10.332000000000001</v>
      </c>
      <c r="BA183" s="1">
        <v>3.444</v>
      </c>
      <c r="BB183" s="1">
        <f t="shared" si="52"/>
        <v>53.962170233947248</v>
      </c>
      <c r="BC183" s="1">
        <f t="shared" si="53"/>
        <v>13.138615361308894</v>
      </c>
      <c r="BD183" s="1">
        <f t="shared" si="54"/>
        <v>5.4497412679910644</v>
      </c>
      <c r="BE183" s="1">
        <f t="shared" si="55"/>
        <v>21.280855866908773</v>
      </c>
      <c r="BF183" s="1">
        <f t="shared" si="70"/>
        <v>5.0714285714285712</v>
      </c>
      <c r="BG183" s="1">
        <f t="shared" si="75"/>
        <v>0.30281690140845069</v>
      </c>
      <c r="BH183" s="1">
        <f t="shared" si="57"/>
        <v>48.790000000000006</v>
      </c>
      <c r="BI183" s="1">
        <f t="shared" si="58"/>
        <v>0</v>
      </c>
      <c r="BJ183" s="1">
        <f t="shared" si="74"/>
        <v>2.2222222222222223</v>
      </c>
      <c r="BK183" s="1">
        <f t="shared" si="59"/>
        <v>1.1052631578947367</v>
      </c>
      <c r="BL183" s="1">
        <f t="shared" si="73"/>
        <v>0.41071428571428575</v>
      </c>
      <c r="BM183" s="1">
        <f t="shared" si="60"/>
        <v>0.35714285714285715</v>
      </c>
      <c r="BN183" s="1">
        <f t="shared" si="61"/>
        <v>0</v>
      </c>
      <c r="BO183" s="1">
        <f t="shared" si="62"/>
        <v>13.750000000000002</v>
      </c>
      <c r="BP183" s="1">
        <f t="shared" si="63"/>
        <v>0</v>
      </c>
      <c r="BQ183" s="1">
        <f t="shared" si="68"/>
        <v>0</v>
      </c>
      <c r="BR183" s="1">
        <f t="shared" si="64"/>
        <v>31.040263813301355</v>
      </c>
      <c r="BS183" s="1">
        <f t="shared" si="65"/>
        <v>52.5</v>
      </c>
      <c r="BT183" s="1">
        <f t="shared" si="66"/>
        <v>0</v>
      </c>
      <c r="BU183" s="1">
        <f t="shared" si="66"/>
        <v>0</v>
      </c>
      <c r="BV183" s="1">
        <f t="shared" si="67"/>
        <v>0</v>
      </c>
      <c r="BW183" s="1">
        <f t="shared" si="67"/>
        <v>0</v>
      </c>
    </row>
    <row r="184" spans="1:75" x14ac:dyDescent="0.25">
      <c r="A184" s="1" t="s">
        <v>266</v>
      </c>
      <c r="B184" s="1" t="s">
        <v>68</v>
      </c>
      <c r="C184" s="1" t="s">
        <v>73</v>
      </c>
      <c r="D184" s="1" t="s">
        <v>218</v>
      </c>
      <c r="F184" s="1">
        <v>1554.6875</v>
      </c>
      <c r="G184" s="1">
        <v>26.171875</v>
      </c>
      <c r="H184" s="1">
        <v>135.9375</v>
      </c>
      <c r="I184" s="1">
        <v>324.99999999999994</v>
      </c>
      <c r="J184" s="1">
        <v>189.0625</v>
      </c>
      <c r="L184" s="1">
        <v>21.875</v>
      </c>
      <c r="M184" s="1">
        <v>10.9375</v>
      </c>
      <c r="N184" s="1">
        <v>10.9375</v>
      </c>
      <c r="O184" s="1">
        <v>3.515625</v>
      </c>
      <c r="P184" s="1">
        <v>5.46875</v>
      </c>
      <c r="Q184" s="1">
        <v>2.734375</v>
      </c>
      <c r="R184" s="1">
        <v>93.75</v>
      </c>
      <c r="S184" s="1">
        <v>78.90625</v>
      </c>
      <c r="T184" s="1">
        <v>42.187499999999986</v>
      </c>
      <c r="U184" s="1">
        <v>69.53125</v>
      </c>
      <c r="V184" s="1">
        <v>38.28125</v>
      </c>
      <c r="W184" s="1">
        <v>8.984375</v>
      </c>
      <c r="X184" s="1" t="s">
        <v>75</v>
      </c>
      <c r="Y184" s="1">
        <v>91.796875</v>
      </c>
      <c r="Z184" s="1">
        <v>17.96875</v>
      </c>
      <c r="AA184" s="1">
        <v>38.28125</v>
      </c>
      <c r="AB184" s="1">
        <v>1</v>
      </c>
      <c r="AC184" s="1" t="s">
        <v>76</v>
      </c>
      <c r="AD184" s="1" t="s">
        <v>77</v>
      </c>
      <c r="AE184" s="1" t="s">
        <v>78</v>
      </c>
      <c r="AF184" s="1">
        <v>642.578125</v>
      </c>
      <c r="AG184" s="1">
        <v>14.0625</v>
      </c>
      <c r="AH184" s="1">
        <v>35.15625</v>
      </c>
      <c r="AI184" s="1">
        <v>96.09375</v>
      </c>
      <c r="AJ184" s="1">
        <v>38.28125</v>
      </c>
      <c r="AK184" s="1">
        <v>57.8125</v>
      </c>
      <c r="AL184" s="1">
        <v>0</v>
      </c>
      <c r="AM184" s="1">
        <v>0</v>
      </c>
      <c r="AN184" s="1">
        <v>0</v>
      </c>
      <c r="AO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21</v>
      </c>
      <c r="AV184" s="1">
        <v>17.96875</v>
      </c>
      <c r="AW184" s="1">
        <v>13.28125</v>
      </c>
      <c r="AX184" s="1">
        <v>5.46875</v>
      </c>
      <c r="AY184" s="1">
        <v>3.125</v>
      </c>
      <c r="AZ184" s="1">
        <v>10.546875</v>
      </c>
      <c r="BA184" s="1">
        <v>4.296875</v>
      </c>
      <c r="BB184" s="1">
        <f t="shared" si="52"/>
        <v>59.402985074626862</v>
      </c>
      <c r="BC184" s="1">
        <f t="shared" si="53"/>
        <v>11.436781609195402</v>
      </c>
      <c r="BD184" s="1">
        <f t="shared" si="54"/>
        <v>4.7836538461538467</v>
      </c>
      <c r="BE184" s="1">
        <f t="shared" si="55"/>
        <v>16.936170212765958</v>
      </c>
      <c r="BF184" s="1">
        <f t="shared" si="70"/>
        <v>5.1086956521739131</v>
      </c>
      <c r="BG184" s="1">
        <f t="shared" si="75"/>
        <v>0.41702127659574467</v>
      </c>
      <c r="BH184" s="1">
        <f t="shared" si="57"/>
        <v>24.21875</v>
      </c>
      <c r="BI184" s="1">
        <f t="shared" si="58"/>
        <v>42.1875</v>
      </c>
      <c r="BJ184" s="1">
        <f t="shared" si="74"/>
        <v>2.074074074074074</v>
      </c>
      <c r="BK184" s="1">
        <f t="shared" si="59"/>
        <v>1</v>
      </c>
      <c r="BL184" s="1">
        <f t="shared" si="73"/>
        <v>0.34328358208955223</v>
      </c>
      <c r="BM184" s="1">
        <f t="shared" si="60"/>
        <v>0.4</v>
      </c>
      <c r="BN184" s="1">
        <f t="shared" si="61"/>
        <v>0</v>
      </c>
      <c r="BO184" s="1">
        <f t="shared" si="62"/>
        <v>12.5</v>
      </c>
      <c r="BP184" s="1">
        <f t="shared" si="63"/>
        <v>0</v>
      </c>
      <c r="BQ184" s="1">
        <f t="shared" si="68"/>
        <v>0</v>
      </c>
      <c r="BR184" s="1">
        <f t="shared" si="64"/>
        <v>41.331658291457288</v>
      </c>
      <c r="BS184" s="1">
        <f t="shared" si="65"/>
        <v>50</v>
      </c>
      <c r="BT184" s="1">
        <f t="shared" si="66"/>
        <v>0</v>
      </c>
      <c r="BU184" s="1">
        <f t="shared" si="66"/>
        <v>0</v>
      </c>
      <c r="BV184" s="1">
        <f t="shared" si="67"/>
        <v>0</v>
      </c>
      <c r="BW184" s="1">
        <f t="shared" si="67"/>
        <v>0</v>
      </c>
    </row>
    <row r="185" spans="1:75" x14ac:dyDescent="0.25">
      <c r="A185" s="1" t="s">
        <v>267</v>
      </c>
      <c r="B185" s="1" t="s">
        <v>68</v>
      </c>
      <c r="C185" s="1" t="s">
        <v>73</v>
      </c>
      <c r="D185" s="1" t="s">
        <v>218</v>
      </c>
      <c r="F185" s="1">
        <v>1882.8125</v>
      </c>
      <c r="G185" s="1">
        <v>33.59375</v>
      </c>
      <c r="H185" s="1">
        <v>130.46875</v>
      </c>
      <c r="I185" s="1">
        <v>329.296875</v>
      </c>
      <c r="J185" s="1">
        <v>198.828125</v>
      </c>
      <c r="L185" s="1">
        <v>23.4375</v>
      </c>
      <c r="M185" s="1">
        <v>11.71875</v>
      </c>
      <c r="N185" s="1">
        <v>11.71875</v>
      </c>
      <c r="O185" s="1">
        <v>3.125</v>
      </c>
      <c r="P185" s="1">
        <v>5.078125</v>
      </c>
      <c r="Q185" s="1">
        <v>3.515625</v>
      </c>
      <c r="R185" s="1">
        <v>108.984375</v>
      </c>
      <c r="S185" s="1">
        <v>88.28125</v>
      </c>
      <c r="T185" s="1">
        <v>21.484375</v>
      </c>
      <c r="U185" s="1">
        <v>75.390625</v>
      </c>
      <c r="V185" s="1">
        <v>41.40625</v>
      </c>
      <c r="W185" s="1">
        <v>12.5</v>
      </c>
      <c r="X185" s="1" t="s">
        <v>75</v>
      </c>
      <c r="Y185" s="1">
        <v>98.4375</v>
      </c>
      <c r="Z185" s="1">
        <v>19.140625</v>
      </c>
      <c r="AA185" s="1">
        <v>35.15625</v>
      </c>
      <c r="AB185" s="1">
        <v>1</v>
      </c>
      <c r="AC185" s="1" t="s">
        <v>76</v>
      </c>
      <c r="AD185" s="1" t="s">
        <v>77</v>
      </c>
      <c r="AE185" s="1" t="s">
        <v>78</v>
      </c>
      <c r="AF185" s="1">
        <v>497.265625</v>
      </c>
      <c r="AG185" s="1">
        <v>12.5</v>
      </c>
      <c r="AH185" s="1">
        <v>33.59375</v>
      </c>
      <c r="AI185" s="1">
        <v>99.21875</v>
      </c>
      <c r="AJ185" s="1">
        <v>41.40625</v>
      </c>
      <c r="AK185" s="1">
        <v>57.812499999999993</v>
      </c>
      <c r="AL185" s="1">
        <v>5.078125</v>
      </c>
      <c r="AM185" s="1">
        <v>0</v>
      </c>
      <c r="AN185" s="1">
        <v>0</v>
      </c>
      <c r="AO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18</v>
      </c>
      <c r="AV185" s="1">
        <v>17.578125</v>
      </c>
      <c r="AW185" s="1">
        <v>15.234375</v>
      </c>
      <c r="AX185" s="1">
        <v>5.078125</v>
      </c>
      <c r="AY185" s="1">
        <v>3.515625</v>
      </c>
      <c r="AZ185" s="1">
        <v>10.9375</v>
      </c>
      <c r="BA185" s="1">
        <v>3.90625</v>
      </c>
      <c r="BB185" s="1">
        <f t="shared" si="52"/>
        <v>56.046511627906973</v>
      </c>
      <c r="BC185" s="1">
        <f t="shared" si="53"/>
        <v>14.431137724550899</v>
      </c>
      <c r="BD185" s="1">
        <f t="shared" si="54"/>
        <v>5.7176749703440093</v>
      </c>
      <c r="BE185" s="1">
        <f t="shared" si="55"/>
        <v>19.126984126984127</v>
      </c>
      <c r="BF185" s="1">
        <f t="shared" si="70"/>
        <v>5.1428571428571432</v>
      </c>
      <c r="BG185" s="1">
        <f t="shared" si="75"/>
        <v>0.35714285714285715</v>
      </c>
      <c r="BH185" s="1">
        <f t="shared" si="57"/>
        <v>33.59375</v>
      </c>
      <c r="BI185" s="1">
        <f t="shared" si="58"/>
        <v>21.484375</v>
      </c>
      <c r="BJ185" s="1">
        <f t="shared" si="74"/>
        <v>2.1428571428571428</v>
      </c>
      <c r="BK185" s="1">
        <f t="shared" si="59"/>
        <v>1</v>
      </c>
      <c r="BL185" s="1">
        <f t="shared" si="73"/>
        <v>0.37209302325581395</v>
      </c>
      <c r="BM185" s="1">
        <f t="shared" si="60"/>
        <v>0.37209302325581395</v>
      </c>
      <c r="BN185" s="1">
        <f t="shared" si="61"/>
        <v>0</v>
      </c>
      <c r="BO185" s="1">
        <f t="shared" si="62"/>
        <v>15</v>
      </c>
      <c r="BP185" s="1">
        <f t="shared" si="63"/>
        <v>0</v>
      </c>
      <c r="BQ185" s="1">
        <f t="shared" si="68"/>
        <v>0</v>
      </c>
      <c r="BR185" s="1">
        <f t="shared" si="64"/>
        <v>26.410788381742741</v>
      </c>
      <c r="BS185" s="1">
        <f t="shared" si="65"/>
        <v>50</v>
      </c>
      <c r="BT185" s="1">
        <f t="shared" si="66"/>
        <v>0</v>
      </c>
      <c r="BU185" s="1">
        <f t="shared" si="66"/>
        <v>0</v>
      </c>
      <c r="BV185" s="1">
        <f t="shared" si="67"/>
        <v>0</v>
      </c>
      <c r="BW185" s="1">
        <f t="shared" si="67"/>
        <v>0</v>
      </c>
    </row>
    <row r="186" spans="1:75" x14ac:dyDescent="0.25">
      <c r="A186" s="1" t="s">
        <v>268</v>
      </c>
      <c r="B186" s="1" t="s">
        <v>68</v>
      </c>
      <c r="C186" s="1" t="s">
        <v>73</v>
      </c>
      <c r="D186" s="1" t="s">
        <v>218</v>
      </c>
      <c r="F186" s="1">
        <v>1753.90625</v>
      </c>
      <c r="G186" s="1">
        <v>28.515625</v>
      </c>
      <c r="H186" s="1">
        <v>132.8125</v>
      </c>
      <c r="I186" s="1">
        <v>286.71875</v>
      </c>
      <c r="J186" s="1">
        <v>153.90625</v>
      </c>
      <c r="L186" s="1">
        <v>21.484375</v>
      </c>
      <c r="M186" s="1">
        <v>9.765625</v>
      </c>
      <c r="N186" s="1">
        <v>11.71875</v>
      </c>
      <c r="O186" s="1">
        <v>3.90625</v>
      </c>
      <c r="P186" s="1">
        <v>5.46875</v>
      </c>
      <c r="Q186" s="1">
        <v>3.125</v>
      </c>
      <c r="R186" s="1">
        <v>116.015625</v>
      </c>
      <c r="S186" s="1">
        <v>101.5625</v>
      </c>
      <c r="T186" s="1">
        <v>16.796875000000004</v>
      </c>
      <c r="U186" s="1">
        <v>76.171875</v>
      </c>
      <c r="V186" s="1">
        <v>44.53125</v>
      </c>
      <c r="W186" s="1">
        <v>8.984375</v>
      </c>
      <c r="X186" s="1" t="s">
        <v>75</v>
      </c>
      <c r="Y186" s="1">
        <v>99.609375</v>
      </c>
      <c r="Z186" s="1">
        <v>17.96875</v>
      </c>
      <c r="AA186" s="1">
        <v>23.828125</v>
      </c>
      <c r="AB186" s="1">
        <v>1</v>
      </c>
      <c r="AC186" s="1" t="s">
        <v>76</v>
      </c>
      <c r="AD186" s="1" t="s">
        <v>77</v>
      </c>
      <c r="AE186" s="1" t="s">
        <v>78</v>
      </c>
      <c r="AF186" s="1">
        <v>668.75</v>
      </c>
      <c r="AG186" s="1">
        <v>12.890625</v>
      </c>
      <c r="AH186" s="1">
        <v>32.421875</v>
      </c>
      <c r="AI186" s="1">
        <v>92.96875</v>
      </c>
      <c r="AJ186" s="1">
        <v>35.15625</v>
      </c>
      <c r="AK186" s="1">
        <v>57.8125</v>
      </c>
      <c r="AL186" s="1">
        <v>18.75</v>
      </c>
      <c r="AM186" s="1">
        <v>0</v>
      </c>
      <c r="AN186" s="1">
        <v>0</v>
      </c>
      <c r="AO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14</v>
      </c>
      <c r="AV186" s="1">
        <v>16.40625</v>
      </c>
      <c r="AW186" s="1">
        <v>13.28125</v>
      </c>
      <c r="AX186" s="1">
        <v>5.859375</v>
      </c>
      <c r="AY186" s="1">
        <v>4.296875</v>
      </c>
      <c r="AZ186" s="1">
        <v>10.9375</v>
      </c>
      <c r="BA186" s="1">
        <v>4.296875</v>
      </c>
      <c r="BB186" s="1">
        <f t="shared" si="52"/>
        <v>61.506849315068493</v>
      </c>
      <c r="BC186" s="1">
        <f t="shared" si="53"/>
        <v>13.205882352941176</v>
      </c>
      <c r="BD186" s="1">
        <f t="shared" si="54"/>
        <v>6.1171662125340598</v>
      </c>
      <c r="BE186" s="1">
        <f t="shared" si="55"/>
        <v>17.607843137254903</v>
      </c>
      <c r="BF186" s="1">
        <f t="shared" si="70"/>
        <v>5.5434782608695654</v>
      </c>
      <c r="BG186" s="1">
        <f t="shared" si="75"/>
        <v>0.23921568627450981</v>
      </c>
      <c r="BH186" s="1">
        <f t="shared" si="57"/>
        <v>39.84375</v>
      </c>
      <c r="BI186" s="1">
        <f t="shared" si="58"/>
        <v>16.796875</v>
      </c>
      <c r="BJ186" s="1">
        <f t="shared" si="74"/>
        <v>1.9642857142857142</v>
      </c>
      <c r="BK186" s="1">
        <f t="shared" si="59"/>
        <v>0.83333333333333337</v>
      </c>
      <c r="BL186" s="1">
        <f t="shared" si="73"/>
        <v>0.31506849315068491</v>
      </c>
      <c r="BM186" s="1">
        <f t="shared" si="60"/>
        <v>0.39759036144578314</v>
      </c>
      <c r="BN186" s="1">
        <f t="shared" si="61"/>
        <v>0</v>
      </c>
      <c r="BO186" s="1">
        <f t="shared" si="62"/>
        <v>14.545454545454545</v>
      </c>
      <c r="BP186" s="1">
        <f t="shared" si="63"/>
        <v>0</v>
      </c>
      <c r="BQ186" s="1">
        <f t="shared" si="68"/>
        <v>0</v>
      </c>
      <c r="BR186" s="1">
        <f t="shared" si="64"/>
        <v>38.129175946547882</v>
      </c>
      <c r="BS186" s="1">
        <f t="shared" si="65"/>
        <v>45.454545454545453</v>
      </c>
      <c r="BT186" s="1">
        <f t="shared" si="66"/>
        <v>0</v>
      </c>
      <c r="BU186" s="1">
        <f t="shared" si="66"/>
        <v>0</v>
      </c>
      <c r="BV186" s="1">
        <f t="shared" si="67"/>
        <v>0</v>
      </c>
      <c r="BW186" s="1">
        <f t="shared" si="67"/>
        <v>0</v>
      </c>
    </row>
    <row r="187" spans="1:75" x14ac:dyDescent="0.25">
      <c r="A187" s="1" t="s">
        <v>269</v>
      </c>
      <c r="B187" s="1" t="s">
        <v>68</v>
      </c>
      <c r="C187" s="1" t="s">
        <v>73</v>
      </c>
      <c r="D187" s="1" t="s">
        <v>270</v>
      </c>
      <c r="F187" s="1">
        <v>1876.64</v>
      </c>
      <c r="G187" s="1">
        <v>35.588000000000001</v>
      </c>
      <c r="H187" s="1">
        <v>118.818</v>
      </c>
      <c r="I187" s="1">
        <v>275.52</v>
      </c>
      <c r="J187" s="1">
        <v>156.702</v>
      </c>
      <c r="L187" s="1">
        <v>23.247</v>
      </c>
      <c r="M187" s="1">
        <v>12.054</v>
      </c>
      <c r="N187" s="1">
        <v>11.193</v>
      </c>
      <c r="O187" s="1">
        <v>3.444</v>
      </c>
      <c r="P187" s="1">
        <v>5.4530000000000003</v>
      </c>
      <c r="Q187" s="1">
        <v>3.444</v>
      </c>
      <c r="R187" s="1">
        <v>91.84</v>
      </c>
      <c r="S187" s="1">
        <v>82.656000000000006</v>
      </c>
      <c r="T187" s="1">
        <v>26.977999999999998</v>
      </c>
      <c r="U187" s="1">
        <v>71.75</v>
      </c>
      <c r="V187" s="1">
        <v>43.050000000000004</v>
      </c>
      <c r="W187" s="1">
        <v>9.7580000000000009</v>
      </c>
      <c r="X187" s="1" t="s">
        <v>75</v>
      </c>
      <c r="Y187" s="1">
        <v>79.212000000000003</v>
      </c>
      <c r="Z187" s="1">
        <v>17.22</v>
      </c>
      <c r="AA187" s="1">
        <v>29.848000000000003</v>
      </c>
      <c r="AB187" s="1">
        <v>1</v>
      </c>
      <c r="AC187" s="1" t="s">
        <v>76</v>
      </c>
      <c r="AD187" s="1" t="s">
        <v>77</v>
      </c>
      <c r="AE187" s="1" t="s">
        <v>78</v>
      </c>
      <c r="AF187" s="1">
        <v>567.68600000000004</v>
      </c>
      <c r="AG187" s="1">
        <v>12.628000000000002</v>
      </c>
      <c r="AH187" s="1">
        <v>30.996000000000002</v>
      </c>
      <c r="AI187" s="1">
        <v>96.14500000000001</v>
      </c>
      <c r="AJ187" s="1">
        <v>34.153000000000006</v>
      </c>
      <c r="AK187" s="1">
        <v>61.992000000000004</v>
      </c>
      <c r="AL187" s="1">
        <v>10.332000000000001</v>
      </c>
      <c r="AM187" s="1">
        <v>0</v>
      </c>
      <c r="AN187" s="1">
        <v>0</v>
      </c>
      <c r="AO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12</v>
      </c>
      <c r="AV187" s="1">
        <v>15.498000000000001</v>
      </c>
      <c r="AW187" s="1">
        <v>12.054</v>
      </c>
      <c r="AX187" s="1">
        <v>4.5920000000000005</v>
      </c>
      <c r="AY187" s="1">
        <v>3.1570000000000005</v>
      </c>
      <c r="AZ187" s="1">
        <v>10.332000000000001</v>
      </c>
      <c r="BA187" s="1">
        <v>3.444</v>
      </c>
      <c r="BB187" s="1">
        <f t="shared" si="52"/>
        <v>52.7323817016972</v>
      </c>
      <c r="BC187" s="1">
        <f t="shared" si="53"/>
        <v>15.794239929976941</v>
      </c>
      <c r="BD187" s="1">
        <f t="shared" si="54"/>
        <v>6.8112659698025562</v>
      </c>
      <c r="BE187" s="1">
        <f t="shared" si="55"/>
        <v>23.691359894965409</v>
      </c>
      <c r="BF187" s="1">
        <f t="shared" si="70"/>
        <v>4.6000000000000005</v>
      </c>
      <c r="BG187" s="1">
        <f t="shared" si="75"/>
        <v>0.37681159420289856</v>
      </c>
      <c r="BH187" s="1">
        <f t="shared" si="57"/>
        <v>20.090000000000003</v>
      </c>
      <c r="BI187" s="1">
        <f t="shared" si="58"/>
        <v>26.977999999999994</v>
      </c>
      <c r="BJ187" s="1">
        <f t="shared" si="74"/>
        <v>2.25</v>
      </c>
      <c r="BK187" s="1">
        <f t="shared" si="59"/>
        <v>1.0769230769230771</v>
      </c>
      <c r="BL187" s="1">
        <f t="shared" si="73"/>
        <v>0.27419354838709681</v>
      </c>
      <c r="BM187" s="1">
        <f t="shared" si="60"/>
        <v>0.40740740740740744</v>
      </c>
      <c r="BN187" s="1">
        <f t="shared" si="61"/>
        <v>0</v>
      </c>
      <c r="BO187" s="1">
        <f t="shared" si="62"/>
        <v>14.814814814814813</v>
      </c>
      <c r="BP187" s="1">
        <f t="shared" si="63"/>
        <v>0</v>
      </c>
      <c r="BQ187" s="1">
        <f t="shared" si="68"/>
        <v>0</v>
      </c>
      <c r="BR187" s="1">
        <f t="shared" si="64"/>
        <v>30.250127888140504</v>
      </c>
      <c r="BS187" s="1">
        <f t="shared" si="65"/>
        <v>51.851851851851848</v>
      </c>
      <c r="BT187" s="1">
        <f t="shared" si="66"/>
        <v>0</v>
      </c>
      <c r="BU187" s="1">
        <f t="shared" si="66"/>
        <v>0</v>
      </c>
      <c r="BV187" s="1">
        <f t="shared" si="67"/>
        <v>0</v>
      </c>
      <c r="BW187" s="1">
        <f t="shared" si="67"/>
        <v>0</v>
      </c>
    </row>
    <row r="189" spans="1:75" s="2" customFormat="1" x14ac:dyDescent="0.25">
      <c r="D189" s="2" t="s">
        <v>271</v>
      </c>
      <c r="F189" s="2">
        <f>MAX(F2:F135)</f>
        <v>2296.875</v>
      </c>
      <c r="G189" s="2">
        <f t="shared" ref="G189:BR189" si="76">MAX(G2:G135)</f>
        <v>44.140625</v>
      </c>
      <c r="H189" s="2">
        <f t="shared" si="76"/>
        <v>154.6875</v>
      </c>
      <c r="I189" s="2">
        <f t="shared" si="76"/>
        <v>427.34375</v>
      </c>
      <c r="J189" s="2">
        <f t="shared" si="76"/>
        <v>291.796875</v>
      </c>
      <c r="K189" s="2">
        <f t="shared" si="76"/>
        <v>0</v>
      </c>
      <c r="L189" s="2">
        <f t="shared" si="76"/>
        <v>25.78125</v>
      </c>
      <c r="M189" s="2">
        <f t="shared" si="76"/>
        <v>14.453125</v>
      </c>
      <c r="N189" s="2">
        <f t="shared" si="76"/>
        <v>13.281250000000002</v>
      </c>
      <c r="O189" s="2">
        <f t="shared" si="76"/>
        <v>4.6875</v>
      </c>
      <c r="P189" s="2">
        <f t="shared" si="76"/>
        <v>7.03125</v>
      </c>
      <c r="Q189" s="2">
        <f t="shared" si="76"/>
        <v>4.6875</v>
      </c>
      <c r="R189" s="2">
        <f t="shared" si="76"/>
        <v>136.71875</v>
      </c>
      <c r="S189" s="2">
        <f t="shared" si="76"/>
        <v>110.9375</v>
      </c>
      <c r="T189" s="2">
        <f t="shared" si="76"/>
        <v>50</v>
      </c>
      <c r="U189" s="2">
        <f t="shared" si="76"/>
        <v>94.53125</v>
      </c>
      <c r="V189" s="2">
        <f t="shared" si="76"/>
        <v>61.71875</v>
      </c>
      <c r="W189" s="2" t="e">
        <f t="shared" si="76"/>
        <v>#VALUE!</v>
      </c>
      <c r="X189" s="2">
        <f t="shared" si="76"/>
        <v>0</v>
      </c>
      <c r="Y189" s="2">
        <f t="shared" si="76"/>
        <v>109.375</v>
      </c>
      <c r="Z189" s="2">
        <f t="shared" si="76"/>
        <v>27.34375</v>
      </c>
      <c r="AA189" s="2" t="e">
        <f t="shared" si="76"/>
        <v>#VALUE!</v>
      </c>
      <c r="AB189" s="2">
        <f t="shared" si="76"/>
        <v>2</v>
      </c>
      <c r="AC189" s="2">
        <f t="shared" si="76"/>
        <v>0</v>
      </c>
      <c r="AD189" s="2">
        <f t="shared" si="76"/>
        <v>0</v>
      </c>
      <c r="AE189" s="2">
        <f t="shared" si="76"/>
        <v>0</v>
      </c>
      <c r="AF189" s="2">
        <f t="shared" si="76"/>
        <v>0</v>
      </c>
      <c r="AG189" s="2">
        <f t="shared" si="76"/>
        <v>0</v>
      </c>
      <c r="AH189" s="2">
        <f t="shared" si="76"/>
        <v>0</v>
      </c>
      <c r="AI189" s="2">
        <f t="shared" si="76"/>
        <v>0</v>
      </c>
      <c r="AJ189" s="2">
        <f t="shared" si="76"/>
        <v>0</v>
      </c>
      <c r="AK189" s="2">
        <f t="shared" si="76"/>
        <v>0</v>
      </c>
      <c r="AL189" s="2">
        <f t="shared" si="76"/>
        <v>0</v>
      </c>
      <c r="AM189" s="2">
        <f t="shared" si="76"/>
        <v>1199.21875</v>
      </c>
      <c r="AN189" s="2" t="e">
        <f t="shared" si="76"/>
        <v>#VALUE!</v>
      </c>
      <c r="AO189" s="2" t="e">
        <f t="shared" si="76"/>
        <v>#VALUE!</v>
      </c>
      <c r="AP189" s="2">
        <f t="shared" si="76"/>
        <v>0</v>
      </c>
      <c r="AQ189" s="2" t="e">
        <f t="shared" si="76"/>
        <v>#VALUE!</v>
      </c>
      <c r="AR189" s="2" t="e">
        <f t="shared" si="76"/>
        <v>#VALUE!</v>
      </c>
      <c r="AS189" s="2" t="e">
        <f t="shared" si="76"/>
        <v>#VALUE!</v>
      </c>
      <c r="AT189" s="2" t="e">
        <f t="shared" si="76"/>
        <v>#VALUE!</v>
      </c>
      <c r="AU189" s="2">
        <f t="shared" si="76"/>
        <v>25</v>
      </c>
      <c r="AV189" s="2">
        <f t="shared" si="76"/>
        <v>22.65625</v>
      </c>
      <c r="AW189" s="2">
        <f t="shared" si="76"/>
        <v>17.1875</v>
      </c>
      <c r="AX189" s="2">
        <f t="shared" si="76"/>
        <v>7.03125</v>
      </c>
      <c r="AY189" s="2">
        <f t="shared" si="76"/>
        <v>5.46875</v>
      </c>
      <c r="AZ189" s="2" t="e">
        <f t="shared" si="76"/>
        <v>#VALUE!</v>
      </c>
      <c r="BA189" s="2" t="e">
        <f t="shared" si="76"/>
        <v>#VALUE!</v>
      </c>
      <c r="BB189" s="2">
        <f t="shared" si="76"/>
        <v>76.901408450704224</v>
      </c>
      <c r="BC189" s="2">
        <f t="shared" si="76"/>
        <v>22.03125</v>
      </c>
      <c r="BD189" s="2">
        <f t="shared" si="76"/>
        <v>7.9161317928968771</v>
      </c>
      <c r="BE189" s="2">
        <f t="shared" si="76"/>
        <v>30.297619047619047</v>
      </c>
      <c r="BF189" s="2">
        <f t="shared" si="76"/>
        <v>5.95</v>
      </c>
      <c r="BG189" s="2">
        <f t="shared" si="76"/>
        <v>0.5</v>
      </c>
      <c r="BH189" s="2">
        <f t="shared" si="76"/>
        <v>55.965000000000003</v>
      </c>
      <c r="BI189" s="2">
        <f t="shared" si="76"/>
        <v>50</v>
      </c>
      <c r="BJ189" s="2">
        <f t="shared" si="76"/>
        <v>2.5</v>
      </c>
      <c r="BK189" s="2">
        <f t="shared" si="76"/>
        <v>1.541666666666667</v>
      </c>
      <c r="BL189" s="2">
        <f t="shared" si="76"/>
        <v>0.41111111111111115</v>
      </c>
      <c r="BM189" s="2" t="e">
        <f t="shared" si="76"/>
        <v>#DIV/0!</v>
      </c>
      <c r="BN189" s="2">
        <f t="shared" si="76"/>
        <v>60.396039603960396</v>
      </c>
      <c r="BO189" s="2">
        <f t="shared" si="76"/>
        <v>19.298245614035086</v>
      </c>
      <c r="BP189" s="2">
        <f t="shared" si="76"/>
        <v>32.409090909090907</v>
      </c>
      <c r="BQ189" s="2">
        <f t="shared" si="76"/>
        <v>28.60526315789474</v>
      </c>
      <c r="BR189" s="2">
        <f t="shared" si="76"/>
        <v>0</v>
      </c>
      <c r="BS189" s="2">
        <f t="shared" ref="BS189" si="77">MAX(BS2:BS135)</f>
        <v>60.655737704918032</v>
      </c>
      <c r="BT189" s="2">
        <f>SUM(BT2:BT135)</f>
        <v>70.271875000000009</v>
      </c>
      <c r="BU189" s="2">
        <f>SUM(BU2:BU135)</f>
        <v>64.102624999999975</v>
      </c>
      <c r="BV189" s="2">
        <f t="shared" ref="BV189:BW189" si="78">SUM(BV2:BV135)</f>
        <v>47</v>
      </c>
      <c r="BW189" s="2">
        <f t="shared" si="78"/>
        <v>42</v>
      </c>
    </row>
    <row r="190" spans="1:75" s="2" customFormat="1" x14ac:dyDescent="0.25">
      <c r="D190" s="2" t="s">
        <v>272</v>
      </c>
      <c r="F190" s="2">
        <f>MIN(F2:F135)</f>
        <v>1260.96</v>
      </c>
      <c r="G190" s="2">
        <f t="shared" ref="G190:BR190" si="79">MIN(G2:G135)</f>
        <v>23.4375</v>
      </c>
      <c r="H190" s="2">
        <f t="shared" si="79"/>
        <v>84.952000000000012</v>
      </c>
      <c r="I190" s="2">
        <f t="shared" si="79"/>
        <v>225.86899999999997</v>
      </c>
      <c r="J190" s="2">
        <f t="shared" si="79"/>
        <v>114.84375</v>
      </c>
      <c r="K190" s="2">
        <f t="shared" si="79"/>
        <v>0</v>
      </c>
      <c r="L190" s="2">
        <f t="shared" si="79"/>
        <v>20.703125</v>
      </c>
      <c r="M190" s="2">
        <f t="shared" si="79"/>
        <v>10.045</v>
      </c>
      <c r="N190" s="2">
        <f t="shared" si="79"/>
        <v>9.3749999999999982</v>
      </c>
      <c r="O190" s="2">
        <f t="shared" si="79"/>
        <v>2.34375</v>
      </c>
      <c r="P190" s="2">
        <f t="shared" si="79"/>
        <v>4.5920000000000005</v>
      </c>
      <c r="Q190" s="2">
        <f t="shared" si="79"/>
        <v>2.0089999999999999</v>
      </c>
      <c r="R190" s="2">
        <f t="shared" si="79"/>
        <v>76.953125</v>
      </c>
      <c r="S190" s="2">
        <f t="shared" si="79"/>
        <v>71.484375</v>
      </c>
      <c r="T190" s="2">
        <f t="shared" si="79"/>
        <v>-12.109374999999991</v>
      </c>
      <c r="U190" s="2">
        <f t="shared" si="79"/>
        <v>58.59375</v>
      </c>
      <c r="V190" s="2">
        <f t="shared" si="79"/>
        <v>27.34375</v>
      </c>
      <c r="W190" s="2" t="e">
        <f t="shared" si="79"/>
        <v>#VALUE!</v>
      </c>
      <c r="X190" s="2">
        <f t="shared" si="79"/>
        <v>0</v>
      </c>
      <c r="Y190" s="2">
        <f t="shared" si="79"/>
        <v>60.9375</v>
      </c>
      <c r="Z190" s="2">
        <f t="shared" si="79"/>
        <v>15.625</v>
      </c>
      <c r="AA190" s="2" t="e">
        <f t="shared" si="79"/>
        <v>#VALUE!</v>
      </c>
      <c r="AB190" s="2">
        <f t="shared" si="79"/>
        <v>1</v>
      </c>
      <c r="AC190" s="2">
        <f t="shared" si="79"/>
        <v>0</v>
      </c>
      <c r="AD190" s="2">
        <f t="shared" si="79"/>
        <v>0</v>
      </c>
      <c r="AE190" s="2">
        <f t="shared" si="79"/>
        <v>0</v>
      </c>
      <c r="AF190" s="2">
        <f t="shared" si="79"/>
        <v>0</v>
      </c>
      <c r="AG190" s="2">
        <f t="shared" si="79"/>
        <v>0</v>
      </c>
      <c r="AH190" s="2">
        <f t="shared" si="79"/>
        <v>0</v>
      </c>
      <c r="AI190" s="2">
        <f t="shared" si="79"/>
        <v>0</v>
      </c>
      <c r="AJ190" s="2">
        <f t="shared" si="79"/>
        <v>0</v>
      </c>
      <c r="AK190" s="2">
        <f t="shared" si="79"/>
        <v>0</v>
      </c>
      <c r="AL190" s="2">
        <f t="shared" si="79"/>
        <v>0</v>
      </c>
      <c r="AM190" s="2">
        <f t="shared" si="79"/>
        <v>630.48</v>
      </c>
      <c r="AN190" s="2" t="e">
        <f t="shared" si="79"/>
        <v>#VALUE!</v>
      </c>
      <c r="AO190" s="2" t="e">
        <f t="shared" si="79"/>
        <v>#VALUE!</v>
      </c>
      <c r="AP190" s="2">
        <f t="shared" si="79"/>
        <v>0</v>
      </c>
      <c r="AQ190" s="2" t="e">
        <f t="shared" si="79"/>
        <v>#VALUE!</v>
      </c>
      <c r="AR190" s="2" t="e">
        <f t="shared" si="79"/>
        <v>#VALUE!</v>
      </c>
      <c r="AS190" s="2" t="e">
        <f t="shared" si="79"/>
        <v>#VALUE!</v>
      </c>
      <c r="AT190" s="2" t="e">
        <f t="shared" si="79"/>
        <v>#VALUE!</v>
      </c>
      <c r="AU190" s="2">
        <f t="shared" si="79"/>
        <v>8</v>
      </c>
      <c r="AV190" s="2">
        <f t="shared" si="79"/>
        <v>0</v>
      </c>
      <c r="AW190" s="2">
        <f t="shared" si="79"/>
        <v>0</v>
      </c>
      <c r="AX190" s="2">
        <f t="shared" si="79"/>
        <v>0</v>
      </c>
      <c r="AY190" s="2">
        <f t="shared" si="79"/>
        <v>0</v>
      </c>
      <c r="AZ190" s="2" t="e">
        <f t="shared" si="79"/>
        <v>#VALUE!</v>
      </c>
      <c r="BA190" s="2" t="e">
        <f t="shared" si="79"/>
        <v>#VALUE!</v>
      </c>
      <c r="BB190" s="2">
        <f t="shared" si="79"/>
        <v>44.878048780487802</v>
      </c>
      <c r="BC190" s="2">
        <f t="shared" si="79"/>
        <v>10.425531914893616</v>
      </c>
      <c r="BD190" s="2">
        <f t="shared" si="79"/>
        <v>3.7020109689213894</v>
      </c>
      <c r="BE190" s="2">
        <f t="shared" si="79"/>
        <v>16.124031007751938</v>
      </c>
      <c r="BF190" s="2">
        <f t="shared" si="79"/>
        <v>2.7903225806451615</v>
      </c>
      <c r="BG190" s="2">
        <f t="shared" si="79"/>
        <v>0.23529411764705882</v>
      </c>
      <c r="BH190" s="2">
        <f t="shared" si="79"/>
        <v>6.25</v>
      </c>
      <c r="BI190" s="2">
        <f t="shared" si="79"/>
        <v>-12.109375</v>
      </c>
      <c r="BJ190" s="2">
        <f t="shared" si="79"/>
        <v>1.8333333333333333</v>
      </c>
      <c r="BK190" s="2">
        <f t="shared" si="79"/>
        <v>0.81250000000000011</v>
      </c>
      <c r="BL190" s="2">
        <f t="shared" si="79"/>
        <v>0.22222222222222221</v>
      </c>
      <c r="BM190" s="2" t="e">
        <f t="shared" si="79"/>
        <v>#DIV/0!</v>
      </c>
      <c r="BN190" s="2">
        <f t="shared" si="79"/>
        <v>41.48936170212766</v>
      </c>
      <c r="BO190" s="2">
        <f t="shared" si="79"/>
        <v>8.75</v>
      </c>
      <c r="BP190" s="2">
        <f t="shared" si="79"/>
        <v>9.7922632897798447</v>
      </c>
      <c r="BQ190" s="2">
        <f t="shared" si="79"/>
        <v>11.465116279069768</v>
      </c>
      <c r="BR190" s="2">
        <f t="shared" si="79"/>
        <v>0</v>
      </c>
      <c r="BS190" s="2">
        <f t="shared" ref="BS190" si="80">MIN(BS2:BS135)</f>
        <v>44.827586206896555</v>
      </c>
    </row>
    <row r="191" spans="1:75" s="2" customFormat="1" x14ac:dyDescent="0.25">
      <c r="D191" s="2" t="s">
        <v>273</v>
      </c>
      <c r="F191" s="2">
        <f>MAX(F136:F187)</f>
        <v>2109.375</v>
      </c>
      <c r="G191" s="2">
        <f t="shared" ref="G191:BR191" si="81">MAX(G136:G187)</f>
        <v>35.588000000000001</v>
      </c>
      <c r="H191" s="2">
        <f t="shared" si="81"/>
        <v>150.390625</v>
      </c>
      <c r="I191" s="2">
        <f t="shared" si="81"/>
        <v>371.09375</v>
      </c>
      <c r="J191" s="2">
        <f t="shared" si="81"/>
        <v>232.8125</v>
      </c>
      <c r="K191" s="2">
        <f t="shared" si="81"/>
        <v>0</v>
      </c>
      <c r="L191" s="2">
        <f t="shared" si="81"/>
        <v>25.78125</v>
      </c>
      <c r="M191" s="2">
        <f t="shared" si="81"/>
        <v>12.890625</v>
      </c>
      <c r="N191" s="2">
        <f t="shared" si="81"/>
        <v>12.890625</v>
      </c>
      <c r="O191" s="2">
        <f t="shared" si="81"/>
        <v>4.296875</v>
      </c>
      <c r="P191" s="2">
        <f t="shared" si="81"/>
        <v>6.640625</v>
      </c>
      <c r="Q191" s="2">
        <f t="shared" si="81"/>
        <v>4.296875</v>
      </c>
      <c r="R191" s="2">
        <f t="shared" si="81"/>
        <v>141.40625</v>
      </c>
      <c r="S191" s="2">
        <f t="shared" si="81"/>
        <v>107.421875</v>
      </c>
      <c r="T191" s="2">
        <f t="shared" si="81"/>
        <v>42.578124999999993</v>
      </c>
      <c r="U191" s="2">
        <f t="shared" si="81"/>
        <v>91.796875</v>
      </c>
      <c r="V191" s="2">
        <f t="shared" si="81"/>
        <v>57.421875</v>
      </c>
      <c r="W191" s="2" t="e">
        <f t="shared" si="81"/>
        <v>#VALUE!</v>
      </c>
      <c r="X191" s="2">
        <f t="shared" si="81"/>
        <v>0</v>
      </c>
      <c r="Y191" s="2">
        <f t="shared" si="81"/>
        <v>99.609375</v>
      </c>
      <c r="Z191" s="2">
        <f t="shared" si="81"/>
        <v>20.3125</v>
      </c>
      <c r="AA191" s="2">
        <f t="shared" si="81"/>
        <v>42.578125</v>
      </c>
      <c r="AB191" s="2">
        <f t="shared" si="81"/>
        <v>1</v>
      </c>
      <c r="AC191" s="2">
        <f t="shared" si="81"/>
        <v>0</v>
      </c>
      <c r="AD191" s="2">
        <f t="shared" si="81"/>
        <v>0</v>
      </c>
      <c r="AE191" s="2">
        <f t="shared" si="81"/>
        <v>0</v>
      </c>
      <c r="AF191" s="2">
        <f t="shared" si="81"/>
        <v>701.5625</v>
      </c>
      <c r="AG191" s="2">
        <f t="shared" si="81"/>
        <v>17.578125</v>
      </c>
      <c r="AH191" s="2">
        <f t="shared" si="81"/>
        <v>37.109375</v>
      </c>
      <c r="AI191" s="2">
        <f t="shared" si="81"/>
        <v>114.453125</v>
      </c>
      <c r="AJ191" s="2">
        <f t="shared" si="81"/>
        <v>52.34375</v>
      </c>
      <c r="AK191" s="2">
        <f t="shared" si="81"/>
        <v>76.5625</v>
      </c>
      <c r="AL191" s="2">
        <f t="shared" si="81"/>
        <v>31.25</v>
      </c>
      <c r="AM191" s="2">
        <f t="shared" si="81"/>
        <v>0</v>
      </c>
      <c r="AN191" s="2">
        <f t="shared" si="81"/>
        <v>0</v>
      </c>
      <c r="AO191" s="2">
        <f t="shared" si="81"/>
        <v>0</v>
      </c>
      <c r="AP191" s="2">
        <f t="shared" si="81"/>
        <v>0</v>
      </c>
      <c r="AQ191" s="2">
        <f t="shared" si="81"/>
        <v>0</v>
      </c>
      <c r="AR191" s="2">
        <f t="shared" si="81"/>
        <v>0</v>
      </c>
      <c r="AS191" s="2">
        <f t="shared" si="81"/>
        <v>0</v>
      </c>
      <c r="AT191" s="2">
        <f t="shared" si="81"/>
        <v>0</v>
      </c>
      <c r="AU191" s="2">
        <f t="shared" si="81"/>
        <v>23</v>
      </c>
      <c r="AV191" s="2">
        <f t="shared" si="81"/>
        <v>20.3125</v>
      </c>
      <c r="AW191" s="2">
        <f t="shared" si="81"/>
        <v>15.234375</v>
      </c>
      <c r="AX191" s="2">
        <f t="shared" si="81"/>
        <v>6.25</v>
      </c>
      <c r="AY191" s="2">
        <f t="shared" si="81"/>
        <v>4.6875</v>
      </c>
      <c r="AZ191" s="2" t="e">
        <f t="shared" si="81"/>
        <v>#VALUE!</v>
      </c>
      <c r="BA191" s="2" t="e">
        <f t="shared" si="81"/>
        <v>#VALUE!</v>
      </c>
      <c r="BB191" s="2">
        <f t="shared" si="81"/>
        <v>81.551724137931032</v>
      </c>
      <c r="BC191" s="2">
        <f t="shared" si="81"/>
        <v>17.927927927927929</v>
      </c>
      <c r="BD191" s="2">
        <f t="shared" si="81"/>
        <v>7.070422535211268</v>
      </c>
      <c r="BE191" s="2">
        <f t="shared" si="81"/>
        <v>25.362318840579711</v>
      </c>
      <c r="BF191" s="2">
        <f t="shared" si="81"/>
        <v>5.5434782608695654</v>
      </c>
      <c r="BG191" s="2">
        <f t="shared" si="81"/>
        <v>0.50462962962962965</v>
      </c>
      <c r="BH191" s="2">
        <f t="shared" si="81"/>
        <v>55.078125</v>
      </c>
      <c r="BI191" s="2">
        <f t="shared" si="81"/>
        <v>42.578125</v>
      </c>
      <c r="BJ191" s="2">
        <f t="shared" si="81"/>
        <v>2.3076923076923075</v>
      </c>
      <c r="BK191" s="2">
        <f t="shared" si="81"/>
        <v>1.28</v>
      </c>
      <c r="BL191" s="2">
        <f t="shared" si="81"/>
        <v>0.45783132530120479</v>
      </c>
      <c r="BM191" s="2">
        <f t="shared" si="81"/>
        <v>0.5420560747663552</v>
      </c>
      <c r="BN191" s="2">
        <f t="shared" si="81"/>
        <v>0</v>
      </c>
      <c r="BO191" s="2">
        <f t="shared" si="81"/>
        <v>18.96551724137931</v>
      </c>
      <c r="BP191" s="2">
        <f t="shared" si="81"/>
        <v>0</v>
      </c>
      <c r="BQ191" s="2">
        <f t="shared" si="81"/>
        <v>0</v>
      </c>
      <c r="BR191" s="2">
        <f t="shared" si="81"/>
        <v>43.846153846153847</v>
      </c>
      <c r="BS191" s="2">
        <f t="shared" ref="BS191" si="82">MAX(BS136:BS187)</f>
        <v>56.140350877192979</v>
      </c>
    </row>
    <row r="192" spans="1:75" s="2" customFormat="1" x14ac:dyDescent="0.25">
      <c r="D192" s="2" t="s">
        <v>274</v>
      </c>
      <c r="F192" s="2">
        <f>MIN(F136:F187)</f>
        <v>1260.96</v>
      </c>
      <c r="G192" s="2">
        <f t="shared" ref="G192:BR192" si="83">MIN(G136:G187)</f>
        <v>19.53125</v>
      </c>
      <c r="H192" s="2">
        <f t="shared" si="83"/>
        <v>86.71875</v>
      </c>
      <c r="I192" s="2">
        <f t="shared" si="83"/>
        <v>215.625</v>
      </c>
      <c r="J192" s="2">
        <f t="shared" si="83"/>
        <v>107.03125</v>
      </c>
      <c r="K192" s="2">
        <f t="shared" si="83"/>
        <v>0</v>
      </c>
      <c r="L192" s="2">
        <f t="shared" si="83"/>
        <v>20.3125</v>
      </c>
      <c r="M192" s="2">
        <f t="shared" si="83"/>
        <v>9.765625</v>
      </c>
      <c r="N192" s="2">
        <f t="shared" si="83"/>
        <v>9.3750000000000018</v>
      </c>
      <c r="O192" s="2">
        <f t="shared" si="83"/>
        <v>2.34375</v>
      </c>
      <c r="P192" s="2">
        <f t="shared" si="83"/>
        <v>3.90625</v>
      </c>
      <c r="Q192" s="2">
        <f t="shared" si="83"/>
        <v>2.34375</v>
      </c>
      <c r="R192" s="2">
        <f t="shared" si="83"/>
        <v>83.23</v>
      </c>
      <c r="S192" s="2">
        <f t="shared" si="83"/>
        <v>72.65625</v>
      </c>
      <c r="T192" s="2">
        <f t="shared" si="83"/>
        <v>-4.6874999999999973</v>
      </c>
      <c r="U192" s="2">
        <f t="shared" si="83"/>
        <v>60.15625</v>
      </c>
      <c r="V192" s="2">
        <f t="shared" si="83"/>
        <v>28.515625</v>
      </c>
      <c r="W192" s="2" t="e">
        <f t="shared" si="83"/>
        <v>#VALUE!</v>
      </c>
      <c r="X192" s="2">
        <f t="shared" si="83"/>
        <v>0</v>
      </c>
      <c r="Y192" s="2">
        <f t="shared" si="83"/>
        <v>53.90625</v>
      </c>
      <c r="Z192" s="2">
        <f t="shared" si="83"/>
        <v>15.625</v>
      </c>
      <c r="AA192" s="2">
        <f t="shared" si="83"/>
        <v>14.924000000000001</v>
      </c>
      <c r="AB192" s="2">
        <f t="shared" si="83"/>
        <v>1</v>
      </c>
      <c r="AC192" s="2">
        <f t="shared" si="83"/>
        <v>0</v>
      </c>
      <c r="AD192" s="2">
        <f t="shared" si="83"/>
        <v>0</v>
      </c>
      <c r="AE192" s="2">
        <f t="shared" si="83"/>
        <v>0</v>
      </c>
      <c r="AF192" s="2">
        <f t="shared" si="83"/>
        <v>356.16699999999997</v>
      </c>
      <c r="AG192" s="2">
        <f t="shared" si="83"/>
        <v>10.15625</v>
      </c>
      <c r="AH192" s="2">
        <f t="shared" si="83"/>
        <v>28.126000000000005</v>
      </c>
      <c r="AI192" s="2">
        <f t="shared" si="83"/>
        <v>44.484999999999999</v>
      </c>
      <c r="AJ192" s="2">
        <f t="shared" si="83"/>
        <v>21.238000000000003</v>
      </c>
      <c r="AK192" s="2">
        <f t="shared" si="83"/>
        <v>23.247</v>
      </c>
      <c r="AL192" s="2">
        <f t="shared" si="83"/>
        <v>-15.234375</v>
      </c>
      <c r="AM192" s="2">
        <f t="shared" si="83"/>
        <v>0</v>
      </c>
      <c r="AN192" s="2">
        <f t="shared" si="83"/>
        <v>0</v>
      </c>
      <c r="AO192" s="2">
        <f t="shared" si="83"/>
        <v>0</v>
      </c>
      <c r="AP192" s="2">
        <f t="shared" si="83"/>
        <v>0</v>
      </c>
      <c r="AQ192" s="2">
        <f t="shared" si="83"/>
        <v>0</v>
      </c>
      <c r="AR192" s="2">
        <f t="shared" si="83"/>
        <v>0</v>
      </c>
      <c r="AS192" s="2">
        <f t="shared" si="83"/>
        <v>0</v>
      </c>
      <c r="AT192" s="2">
        <f t="shared" si="83"/>
        <v>0</v>
      </c>
      <c r="AU192" s="2">
        <f>MIN(AU136:AU187)</f>
        <v>9</v>
      </c>
      <c r="AV192" s="2">
        <f t="shared" si="83"/>
        <v>13.671875</v>
      </c>
      <c r="AW192" s="2">
        <f t="shared" si="83"/>
        <v>10.546875</v>
      </c>
      <c r="AX192" s="2">
        <f t="shared" si="83"/>
        <v>3.90625</v>
      </c>
      <c r="AY192" s="2">
        <f t="shared" si="83"/>
        <v>2.734375</v>
      </c>
      <c r="AZ192" s="2" t="e">
        <f t="shared" si="83"/>
        <v>#VALUE!</v>
      </c>
      <c r="BA192" s="2" t="e">
        <f t="shared" si="83"/>
        <v>#VALUE!</v>
      </c>
      <c r="BB192" s="2">
        <f t="shared" si="83"/>
        <v>45.365853658536587</v>
      </c>
      <c r="BC192" s="2">
        <f t="shared" si="83"/>
        <v>9.0909090909090917</v>
      </c>
      <c r="BD192" s="2">
        <f t="shared" si="83"/>
        <v>4.5894736842105264</v>
      </c>
      <c r="BE192" s="2">
        <f t="shared" si="83"/>
        <v>16.936170212765958</v>
      </c>
      <c r="BF192" s="2">
        <f t="shared" si="83"/>
        <v>3.2857142857142856</v>
      </c>
      <c r="BG192" s="2">
        <f t="shared" si="83"/>
        <v>0.21487603305785127</v>
      </c>
      <c r="BH192" s="2">
        <f t="shared" si="83"/>
        <v>13.28125</v>
      </c>
      <c r="BI192" s="2">
        <f t="shared" si="83"/>
        <v>-4.6875</v>
      </c>
      <c r="BJ192" s="2">
        <f t="shared" si="83"/>
        <v>1.7419354838709677</v>
      </c>
      <c r="BK192" s="2">
        <f t="shared" si="83"/>
        <v>0.83333333333333337</v>
      </c>
      <c r="BL192" s="2">
        <f t="shared" si="83"/>
        <v>0.24324324324324326</v>
      </c>
      <c r="BM192" s="2">
        <f t="shared" si="83"/>
        <v>0.30337078651685395</v>
      </c>
      <c r="BN192" s="2">
        <f t="shared" si="83"/>
        <v>0</v>
      </c>
      <c r="BO192" s="2">
        <f t="shared" si="83"/>
        <v>10</v>
      </c>
      <c r="BP192" s="2">
        <f t="shared" si="83"/>
        <v>0</v>
      </c>
      <c r="BQ192" s="2">
        <f t="shared" si="83"/>
        <v>0</v>
      </c>
      <c r="BR192" s="2">
        <f t="shared" si="83"/>
        <v>21.866029822926379</v>
      </c>
      <c r="BS192" s="2">
        <f t="shared" ref="BS192" si="84">MIN(BS136:BS187)</f>
        <v>45.454545454545453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2"/>
  <sheetViews>
    <sheetView topLeftCell="A14" workbookViewId="0">
      <selection activeCell="N280" sqref="N280"/>
    </sheetView>
  </sheetViews>
  <sheetFormatPr defaultRowHeight="15" x14ac:dyDescent="0.25"/>
  <cols>
    <col min="1" max="1" width="31.42578125" style="17" bestFit="1" customWidth="1"/>
    <col min="2" max="16384" width="9.140625" style="17"/>
  </cols>
  <sheetData>
    <row r="1" spans="1:75" x14ac:dyDescent="0.25">
      <c r="A1" s="4"/>
      <c r="B1" s="4"/>
      <c r="C1" s="4" t="s">
        <v>275</v>
      </c>
      <c r="D1" s="4" t="s">
        <v>276</v>
      </c>
      <c r="E1" s="4" t="s">
        <v>277</v>
      </c>
      <c r="F1" s="5" t="s">
        <v>52</v>
      </c>
      <c r="G1" s="5" t="s">
        <v>53</v>
      </c>
      <c r="H1" s="5" t="s">
        <v>54</v>
      </c>
      <c r="I1" s="5" t="s">
        <v>55</v>
      </c>
      <c r="J1" s="5" t="s">
        <v>56</v>
      </c>
      <c r="K1" s="5" t="s">
        <v>278</v>
      </c>
      <c r="L1" s="5" t="s">
        <v>279</v>
      </c>
      <c r="M1" s="5" t="s">
        <v>69</v>
      </c>
      <c r="N1" s="5" t="s">
        <v>280</v>
      </c>
      <c r="O1" s="4" t="s">
        <v>281</v>
      </c>
      <c r="P1" s="4" t="s">
        <v>282</v>
      </c>
      <c r="Q1" s="4" t="s">
        <v>68</v>
      </c>
      <c r="R1" s="4" t="s">
        <v>283</v>
      </c>
      <c r="S1" s="5" t="s">
        <v>284</v>
      </c>
      <c r="T1" s="5" t="s">
        <v>9</v>
      </c>
      <c r="U1" s="5" t="s">
        <v>11</v>
      </c>
      <c r="V1" s="5" t="s">
        <v>12</v>
      </c>
      <c r="W1" s="5" t="s">
        <v>13</v>
      </c>
      <c r="X1" s="5" t="s">
        <v>14</v>
      </c>
      <c r="Y1" s="5" t="s">
        <v>15</v>
      </c>
      <c r="Z1" s="5" t="s">
        <v>285</v>
      </c>
      <c r="AA1" s="5" t="s">
        <v>286</v>
      </c>
      <c r="AB1" s="5" t="s">
        <v>16</v>
      </c>
      <c r="AC1" s="5" t="s">
        <v>17</v>
      </c>
      <c r="AD1" s="5" t="s">
        <v>287</v>
      </c>
      <c r="AE1" s="5" t="s">
        <v>19</v>
      </c>
      <c r="AF1" s="5" t="s">
        <v>6</v>
      </c>
      <c r="AG1" s="5" t="s">
        <v>288</v>
      </c>
      <c r="AH1" s="5" t="s">
        <v>289</v>
      </c>
      <c r="AI1" s="5" t="s">
        <v>20</v>
      </c>
      <c r="AJ1" s="5" t="s">
        <v>46</v>
      </c>
      <c r="AK1" s="5" t="s">
        <v>47</v>
      </c>
      <c r="AL1" s="5" t="s">
        <v>48</v>
      </c>
      <c r="AM1" s="5" t="s">
        <v>49</v>
      </c>
      <c r="AN1" s="5" t="s">
        <v>290</v>
      </c>
      <c r="AO1" s="5" t="s">
        <v>291</v>
      </c>
      <c r="AP1" s="5" t="s">
        <v>292</v>
      </c>
      <c r="AQ1" s="5" t="s">
        <v>293</v>
      </c>
      <c r="AR1" s="5" t="s">
        <v>294</v>
      </c>
      <c r="AS1" s="5" t="s">
        <v>29</v>
      </c>
      <c r="AT1" s="5" t="s">
        <v>295</v>
      </c>
      <c r="AU1" s="5" t="s">
        <v>25</v>
      </c>
      <c r="AV1" s="5" t="s">
        <v>45</v>
      </c>
      <c r="AW1" s="5" t="s">
        <v>296</v>
      </c>
      <c r="AX1" s="5" t="s">
        <v>297</v>
      </c>
      <c r="AY1" s="5" t="s">
        <v>22</v>
      </c>
      <c r="AZ1" s="5" t="s">
        <v>24</v>
      </c>
      <c r="BA1" s="5" t="s">
        <v>298</v>
      </c>
      <c r="BB1" s="5" t="s">
        <v>33</v>
      </c>
      <c r="BC1" s="6" t="s">
        <v>34</v>
      </c>
      <c r="BD1" s="6" t="s">
        <v>35</v>
      </c>
      <c r="BE1" s="6" t="s">
        <v>36</v>
      </c>
      <c r="BF1" s="5" t="s">
        <v>299</v>
      </c>
      <c r="BG1" s="5" t="s">
        <v>300</v>
      </c>
      <c r="BH1" s="5" t="s">
        <v>38</v>
      </c>
      <c r="BI1" s="5" t="s">
        <v>39</v>
      </c>
      <c r="BJ1" s="5" t="s">
        <v>301</v>
      </c>
      <c r="BK1" s="5" t="s">
        <v>40</v>
      </c>
      <c r="BL1" s="5" t="s">
        <v>41</v>
      </c>
      <c r="BM1" s="5" t="s">
        <v>42</v>
      </c>
      <c r="BN1" s="5" t="s">
        <v>43</v>
      </c>
      <c r="BO1" s="4" t="s">
        <v>44</v>
      </c>
      <c r="BP1" s="5" t="s">
        <v>66</v>
      </c>
      <c r="BQ1" s="5" t="s">
        <v>67</v>
      </c>
      <c r="BR1" s="5" t="s">
        <v>302</v>
      </c>
      <c r="BS1" s="5" t="s">
        <v>303</v>
      </c>
      <c r="BT1" s="5" t="s">
        <v>304</v>
      </c>
      <c r="BU1" s="5" t="s">
        <v>305</v>
      </c>
      <c r="BV1" s="5" t="s">
        <v>306</v>
      </c>
      <c r="BW1" s="5" t="s">
        <v>21</v>
      </c>
    </row>
    <row r="2" spans="1:75" x14ac:dyDescent="0.25">
      <c r="A2" s="7" t="s">
        <v>307</v>
      </c>
      <c r="B2" s="8" t="s">
        <v>308</v>
      </c>
      <c r="C2" s="8"/>
      <c r="D2" s="8">
        <v>1743</v>
      </c>
      <c r="E2" s="8"/>
      <c r="F2" s="8">
        <v>60</v>
      </c>
      <c r="G2" s="8">
        <v>13.3</v>
      </c>
      <c r="H2" s="8">
        <v>5.6</v>
      </c>
      <c r="I2" s="8">
        <v>14.5</v>
      </c>
      <c r="J2" s="8">
        <v>5.4</v>
      </c>
      <c r="K2" s="8">
        <v>52</v>
      </c>
      <c r="L2" s="8">
        <v>16</v>
      </c>
      <c r="M2" s="8">
        <v>47</v>
      </c>
      <c r="N2" s="8"/>
      <c r="O2" s="8"/>
      <c r="P2" s="8"/>
      <c r="Q2" s="8"/>
      <c r="R2" s="8"/>
      <c r="S2" s="8" t="s">
        <v>309</v>
      </c>
      <c r="T2" s="8" t="s">
        <v>310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 t="s">
        <v>311</v>
      </c>
      <c r="AO2" s="8" t="s">
        <v>312</v>
      </c>
      <c r="AP2" s="8"/>
      <c r="AQ2" s="8"/>
      <c r="AR2" s="8" t="s">
        <v>313</v>
      </c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 t="s">
        <v>79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x14ac:dyDescent="0.25">
      <c r="A3" s="9" t="s">
        <v>314</v>
      </c>
      <c r="B3" s="4" t="s">
        <v>315</v>
      </c>
      <c r="C3" s="4">
        <v>10</v>
      </c>
      <c r="D3" s="4" t="s">
        <v>316</v>
      </c>
      <c r="E3" s="4" t="s">
        <v>317</v>
      </c>
      <c r="F3" s="4" t="s">
        <v>318</v>
      </c>
      <c r="G3" s="4" t="s">
        <v>319</v>
      </c>
      <c r="H3" s="4" t="s">
        <v>320</v>
      </c>
      <c r="I3" s="4" t="s">
        <v>321</v>
      </c>
      <c r="J3" s="4" t="s">
        <v>322</v>
      </c>
      <c r="K3" s="4" t="s">
        <v>323</v>
      </c>
      <c r="L3" s="4" t="s">
        <v>324</v>
      </c>
      <c r="M3" s="4" t="s">
        <v>325</v>
      </c>
      <c r="N3" s="4" t="s">
        <v>326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 t="s">
        <v>327</v>
      </c>
      <c r="AC3" s="4"/>
      <c r="AD3" s="4"/>
      <c r="AE3" s="4"/>
      <c r="AF3" s="4" t="s">
        <v>328</v>
      </c>
      <c r="AG3" s="4" t="s">
        <v>329</v>
      </c>
      <c r="AH3" s="4" t="s">
        <v>330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 t="s">
        <v>331</v>
      </c>
      <c r="AU3" s="4" t="s">
        <v>332</v>
      </c>
      <c r="AV3" s="4" t="s">
        <v>333</v>
      </c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5" x14ac:dyDescent="0.25">
      <c r="A4" s="4"/>
      <c r="B4" s="4" t="s">
        <v>334</v>
      </c>
      <c r="C4" s="4">
        <v>5</v>
      </c>
      <c r="D4" s="4" t="s">
        <v>335</v>
      </c>
      <c r="E4" s="4"/>
      <c r="F4" s="4" t="s">
        <v>336</v>
      </c>
      <c r="G4" s="4" t="s">
        <v>337</v>
      </c>
      <c r="H4" s="4" t="s">
        <v>338</v>
      </c>
      <c r="I4" s="4" t="s">
        <v>339</v>
      </c>
      <c r="J4" s="4" t="s">
        <v>340</v>
      </c>
      <c r="K4" s="4" t="s">
        <v>341</v>
      </c>
      <c r="L4" s="4" t="s">
        <v>324</v>
      </c>
      <c r="M4" s="4" t="s">
        <v>342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x14ac:dyDescent="0.25">
      <c r="A5" s="4"/>
      <c r="B5" s="4" t="s">
        <v>343</v>
      </c>
      <c r="C5" s="4">
        <v>3</v>
      </c>
      <c r="D5" s="4" t="s">
        <v>344</v>
      </c>
      <c r="E5" s="4" t="s">
        <v>345</v>
      </c>
      <c r="F5" s="4" t="s">
        <v>346</v>
      </c>
      <c r="G5" s="4" t="s">
        <v>347</v>
      </c>
      <c r="H5" s="4" t="s">
        <v>348</v>
      </c>
      <c r="I5" s="4" t="s">
        <v>349</v>
      </c>
      <c r="J5" s="4" t="s">
        <v>350</v>
      </c>
      <c r="K5" s="4" t="s">
        <v>351</v>
      </c>
      <c r="L5" s="4" t="s">
        <v>352</v>
      </c>
      <c r="M5" s="4"/>
      <c r="N5" s="4" t="s">
        <v>353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 t="s">
        <v>354</v>
      </c>
      <c r="AC5" s="4"/>
      <c r="AD5" s="4"/>
      <c r="AE5" s="4" t="s">
        <v>355</v>
      </c>
      <c r="AF5" s="4" t="s">
        <v>356</v>
      </c>
      <c r="AG5" s="4"/>
      <c r="AH5" s="4" t="s">
        <v>357</v>
      </c>
      <c r="AI5" s="4"/>
      <c r="AJ5" s="4"/>
      <c r="AK5" s="4"/>
      <c r="AL5" s="4"/>
      <c r="AM5" s="4"/>
      <c r="AN5" s="4" t="s">
        <v>358</v>
      </c>
      <c r="AO5" s="4" t="s">
        <v>359</v>
      </c>
      <c r="AP5" s="4"/>
      <c r="AQ5" s="4"/>
      <c r="AR5" s="4"/>
      <c r="AS5" s="4"/>
      <c r="AT5" s="4"/>
      <c r="AU5" s="4"/>
      <c r="AV5" s="4" t="s">
        <v>360</v>
      </c>
      <c r="AW5" s="4">
        <v>42</v>
      </c>
      <c r="AX5" s="4"/>
      <c r="AY5" s="4" t="s">
        <v>361</v>
      </c>
      <c r="AZ5" s="4" t="s">
        <v>362</v>
      </c>
      <c r="BA5" s="4"/>
      <c r="BB5" s="4"/>
      <c r="BC5" s="4"/>
      <c r="BD5" s="4"/>
      <c r="BE5" s="4"/>
      <c r="BF5" s="4"/>
      <c r="BG5" s="4" t="s">
        <v>363</v>
      </c>
      <c r="BH5" s="4"/>
      <c r="BI5" s="4"/>
      <c r="BJ5" s="4"/>
      <c r="BK5" s="4" t="s">
        <v>364</v>
      </c>
      <c r="BL5" s="4"/>
      <c r="BM5" s="4"/>
      <c r="BN5" s="4"/>
      <c r="BO5" s="4"/>
      <c r="BP5" s="4"/>
      <c r="BQ5" s="4"/>
      <c r="BR5" s="4"/>
      <c r="BS5" s="4"/>
      <c r="BT5" s="4" t="s">
        <v>365</v>
      </c>
      <c r="BU5" s="4"/>
      <c r="BV5" s="4"/>
      <c r="BW5" s="4"/>
    </row>
    <row r="6" spans="1:75" x14ac:dyDescent="0.25">
      <c r="A6" s="4"/>
      <c r="B6" s="4" t="s">
        <v>366</v>
      </c>
      <c r="C6" s="4"/>
      <c r="D6" s="4">
        <v>1375</v>
      </c>
      <c r="E6" s="4"/>
      <c r="F6" s="4">
        <v>63</v>
      </c>
      <c r="G6" s="4">
        <v>12.2</v>
      </c>
      <c r="H6" s="4">
        <v>5.2</v>
      </c>
      <c r="I6" s="4">
        <v>18</v>
      </c>
      <c r="J6" s="4">
        <v>4.4000000000000004</v>
      </c>
      <c r="K6" s="4"/>
      <c r="L6" s="4">
        <v>16</v>
      </c>
      <c r="M6" s="4"/>
      <c r="N6" s="4" t="s">
        <v>367</v>
      </c>
      <c r="O6" s="4">
        <v>29</v>
      </c>
      <c r="P6" s="4">
        <v>10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 t="s">
        <v>368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 t="s">
        <v>369</v>
      </c>
      <c r="AO6" s="4"/>
      <c r="AP6" s="4"/>
      <c r="AQ6" s="4"/>
      <c r="AR6" s="4"/>
      <c r="AS6" s="4"/>
      <c r="AT6" s="4"/>
      <c r="AU6" s="4" t="s">
        <v>370</v>
      </c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x14ac:dyDescent="0.25">
      <c r="A7" s="4"/>
      <c r="B7" s="4" t="s">
        <v>371</v>
      </c>
      <c r="C7" s="4">
        <v>8</v>
      </c>
      <c r="D7" s="4" t="s">
        <v>372</v>
      </c>
      <c r="E7" s="4"/>
      <c r="F7" s="4" t="s">
        <v>373</v>
      </c>
      <c r="G7" s="4" t="s">
        <v>374</v>
      </c>
      <c r="H7" s="4" t="s">
        <v>375</v>
      </c>
      <c r="I7" s="4" t="s">
        <v>376</v>
      </c>
      <c r="J7" s="4" t="s">
        <v>377</v>
      </c>
      <c r="K7" s="4"/>
      <c r="L7" s="4" t="s">
        <v>378</v>
      </c>
      <c r="M7" s="4"/>
      <c r="N7" s="4"/>
      <c r="O7" s="4" t="s">
        <v>379</v>
      </c>
      <c r="P7" s="4" t="s">
        <v>380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x14ac:dyDescent="0.25">
      <c r="A8" s="9"/>
      <c r="B8" s="4" t="s">
        <v>381</v>
      </c>
      <c r="C8" s="4">
        <v>4</v>
      </c>
      <c r="D8" s="4" t="s">
        <v>382</v>
      </c>
      <c r="E8" s="4" t="s">
        <v>383</v>
      </c>
      <c r="F8" s="4" t="s">
        <v>384</v>
      </c>
      <c r="G8" s="4" t="s">
        <v>385</v>
      </c>
      <c r="H8" s="4" t="s">
        <v>386</v>
      </c>
      <c r="I8" s="4" t="s">
        <v>387</v>
      </c>
      <c r="J8" s="4" t="s">
        <v>388</v>
      </c>
      <c r="K8" s="4"/>
      <c r="L8" s="4" t="s">
        <v>389</v>
      </c>
      <c r="M8" s="4"/>
      <c r="N8" s="4" t="s">
        <v>390</v>
      </c>
      <c r="O8" s="4" t="s">
        <v>391</v>
      </c>
      <c r="P8" s="4" t="s">
        <v>392</v>
      </c>
      <c r="Q8" s="4" t="s">
        <v>393</v>
      </c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394</v>
      </c>
      <c r="AC8" s="4"/>
      <c r="AD8" s="4"/>
      <c r="AE8" s="4" t="s">
        <v>395</v>
      </c>
      <c r="AF8" s="4" t="s">
        <v>396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 t="s">
        <v>397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 t="s">
        <v>398</v>
      </c>
      <c r="BU8" s="4"/>
      <c r="BV8" s="4"/>
      <c r="BW8" s="4"/>
    </row>
    <row r="9" spans="1:75" x14ac:dyDescent="0.25">
      <c r="A9" s="7" t="s">
        <v>399</v>
      </c>
      <c r="B9" s="8" t="s">
        <v>308</v>
      </c>
      <c r="C9" s="8"/>
      <c r="D9" s="8">
        <v>2034</v>
      </c>
      <c r="E9" s="8"/>
      <c r="F9" s="8">
        <v>64</v>
      </c>
      <c r="G9" s="8">
        <v>14.8</v>
      </c>
      <c r="H9" s="8">
        <v>4.9000000000000004</v>
      </c>
      <c r="I9" s="8">
        <v>22.6</v>
      </c>
      <c r="J9" s="8">
        <v>4.2</v>
      </c>
      <c r="K9" s="8">
        <v>52</v>
      </c>
      <c r="L9" s="8">
        <v>25</v>
      </c>
      <c r="M9" s="8">
        <v>49</v>
      </c>
      <c r="N9" s="8"/>
      <c r="O9" s="8"/>
      <c r="P9" s="8"/>
      <c r="Q9" s="8"/>
      <c r="R9" s="8"/>
      <c r="S9" s="8" t="s">
        <v>400</v>
      </c>
      <c r="T9" s="8" t="s">
        <v>401</v>
      </c>
      <c r="U9" s="8"/>
      <c r="V9" s="8"/>
      <c r="W9" s="8"/>
      <c r="X9" s="8" t="s">
        <v>402</v>
      </c>
      <c r="Y9" s="8" t="s">
        <v>403</v>
      </c>
      <c r="Z9" s="8"/>
      <c r="AA9" s="8"/>
      <c r="AB9" s="8" t="s">
        <v>404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 t="s">
        <v>405</v>
      </c>
      <c r="AO9" s="8"/>
      <c r="AP9" s="8"/>
      <c r="AQ9" s="8"/>
      <c r="AR9" s="8" t="s">
        <v>406</v>
      </c>
      <c r="AS9" s="8"/>
      <c r="AT9" s="8" t="s">
        <v>407</v>
      </c>
      <c r="AU9" s="8" t="s">
        <v>408</v>
      </c>
      <c r="AV9" s="8" t="s">
        <v>409</v>
      </c>
      <c r="AW9" s="8"/>
      <c r="AX9" s="8"/>
      <c r="AY9" s="8" t="s">
        <v>410</v>
      </c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 t="s">
        <v>79</v>
      </c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x14ac:dyDescent="0.25">
      <c r="A10" s="9" t="s">
        <v>314</v>
      </c>
      <c r="B10" s="4" t="s">
        <v>411</v>
      </c>
      <c r="C10" s="4">
        <v>2</v>
      </c>
      <c r="D10" s="4" t="s">
        <v>412</v>
      </c>
      <c r="E10" s="4"/>
      <c r="F10" s="4" t="s">
        <v>413</v>
      </c>
      <c r="G10" s="4" t="s">
        <v>414</v>
      </c>
      <c r="H10" s="4" t="s">
        <v>415</v>
      </c>
      <c r="I10" s="4" t="s">
        <v>416</v>
      </c>
      <c r="J10" s="4" t="s">
        <v>417</v>
      </c>
      <c r="K10" s="4" t="s">
        <v>418</v>
      </c>
      <c r="L10" s="4" t="s">
        <v>419</v>
      </c>
      <c r="M10" s="4" t="s">
        <v>420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x14ac:dyDescent="0.25">
      <c r="A11" s="9"/>
      <c r="B11" s="4" t="s">
        <v>421</v>
      </c>
      <c r="C11" s="4">
        <v>2</v>
      </c>
      <c r="D11" s="4" t="s">
        <v>422</v>
      </c>
      <c r="E11" s="4"/>
      <c r="F11" s="4" t="s">
        <v>423</v>
      </c>
      <c r="G11" s="4" t="s">
        <v>424</v>
      </c>
      <c r="H11" s="4" t="s">
        <v>425</v>
      </c>
      <c r="I11" s="4" t="s">
        <v>426</v>
      </c>
      <c r="J11" s="4" t="s">
        <v>427</v>
      </c>
      <c r="K11" s="4" t="s">
        <v>428</v>
      </c>
      <c r="L11" s="4" t="s">
        <v>429</v>
      </c>
      <c r="M11" s="4" t="s">
        <v>430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x14ac:dyDescent="0.25">
      <c r="A12" s="4"/>
      <c r="B12" s="4" t="s">
        <v>366</v>
      </c>
      <c r="C12" s="4"/>
      <c r="D12" s="4">
        <v>1822</v>
      </c>
      <c r="E12" s="4"/>
      <c r="F12" s="4">
        <v>70</v>
      </c>
      <c r="G12" s="4">
        <v>14.5</v>
      </c>
      <c r="H12" s="4">
        <v>5.7</v>
      </c>
      <c r="I12" s="4">
        <v>22</v>
      </c>
      <c r="J12" s="4">
        <v>3.4</v>
      </c>
      <c r="K12" s="4"/>
      <c r="L12" s="4">
        <v>27</v>
      </c>
      <c r="M12" s="4">
        <v>45</v>
      </c>
      <c r="N12" s="4"/>
      <c r="O12" s="4">
        <v>31</v>
      </c>
      <c r="P12" s="4">
        <v>13</v>
      </c>
      <c r="Q12" s="4">
        <v>35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 t="s">
        <v>431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 t="s">
        <v>432</v>
      </c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x14ac:dyDescent="0.25">
      <c r="A13" s="4"/>
      <c r="B13" s="4" t="s">
        <v>433</v>
      </c>
      <c r="C13" s="4">
        <v>2</v>
      </c>
      <c r="D13" s="4" t="s">
        <v>434</v>
      </c>
      <c r="E13" s="4"/>
      <c r="F13" s="4" t="s">
        <v>435</v>
      </c>
      <c r="G13" s="4" t="s">
        <v>436</v>
      </c>
      <c r="H13" s="4" t="s">
        <v>437</v>
      </c>
      <c r="I13" s="4">
        <v>18</v>
      </c>
      <c r="J13" s="4" t="s">
        <v>438</v>
      </c>
      <c r="K13" s="4"/>
      <c r="L13" s="4" t="s">
        <v>439</v>
      </c>
      <c r="M13" s="4" t="s">
        <v>440</v>
      </c>
      <c r="N13" s="4"/>
      <c r="O13" s="4" t="s">
        <v>441</v>
      </c>
      <c r="P13" s="4">
        <v>14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x14ac:dyDescent="0.25">
      <c r="A14" s="10"/>
      <c r="B14" s="11" t="s">
        <v>442</v>
      </c>
      <c r="C14" s="11"/>
      <c r="D14" s="11">
        <v>1687</v>
      </c>
      <c r="E14" s="11"/>
      <c r="F14" s="11">
        <v>52</v>
      </c>
      <c r="G14" s="11">
        <v>13.1</v>
      </c>
      <c r="H14" s="11">
        <v>5.5</v>
      </c>
      <c r="I14" s="11">
        <v>19.7</v>
      </c>
      <c r="J14" s="11">
        <v>4.3</v>
      </c>
      <c r="K14" s="11"/>
      <c r="L14" s="11">
        <v>25</v>
      </c>
      <c r="M14" s="11">
        <v>50</v>
      </c>
      <c r="N14" s="11"/>
      <c r="O14" s="11">
        <v>31</v>
      </c>
      <c r="P14" s="11">
        <v>15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x14ac:dyDescent="0.25">
      <c r="A15" s="7" t="s">
        <v>443</v>
      </c>
      <c r="B15" s="8" t="s">
        <v>308</v>
      </c>
      <c r="C15" s="8"/>
      <c r="D15" s="8">
        <v>2360</v>
      </c>
      <c r="E15" s="8">
        <v>43.7</v>
      </c>
      <c r="F15" s="8">
        <v>54</v>
      </c>
      <c r="G15" s="8">
        <v>16</v>
      </c>
      <c r="H15" s="8">
        <v>7</v>
      </c>
      <c r="I15" s="8">
        <v>18</v>
      </c>
      <c r="J15" s="12">
        <v>4.8</v>
      </c>
      <c r="K15" s="8">
        <v>51</v>
      </c>
      <c r="L15" s="8">
        <v>27</v>
      </c>
      <c r="M15" s="8">
        <v>49</v>
      </c>
      <c r="N15" s="8">
        <v>131</v>
      </c>
      <c r="O15" s="8"/>
      <c r="P15" s="8"/>
      <c r="Q15" s="8"/>
      <c r="R15" s="8">
        <v>16</v>
      </c>
      <c r="S15" s="8" t="s">
        <v>400</v>
      </c>
      <c r="T15" s="8" t="s">
        <v>444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 t="s">
        <v>445</v>
      </c>
      <c r="AP15" s="8"/>
      <c r="AQ15" s="8"/>
      <c r="AR15" s="8" t="s">
        <v>446</v>
      </c>
      <c r="AS15" s="8" t="s">
        <v>447</v>
      </c>
      <c r="AT15" s="8"/>
      <c r="AU15" s="8"/>
      <c r="AV15" s="8"/>
      <c r="AW15" s="8"/>
      <c r="AX15" s="8"/>
      <c r="AY15" s="8" t="s">
        <v>448</v>
      </c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 t="s">
        <v>79</v>
      </c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x14ac:dyDescent="0.25">
      <c r="A16" s="9" t="s">
        <v>449</v>
      </c>
      <c r="B16" s="4" t="s">
        <v>450</v>
      </c>
      <c r="C16" s="4">
        <v>17</v>
      </c>
      <c r="D16" s="4" t="s">
        <v>451</v>
      </c>
      <c r="E16" s="4" t="s">
        <v>452</v>
      </c>
      <c r="F16" s="4" t="s">
        <v>453</v>
      </c>
      <c r="G16" s="4" t="s">
        <v>454</v>
      </c>
      <c r="H16" s="4" t="s">
        <v>455</v>
      </c>
      <c r="I16" s="4" t="s">
        <v>456</v>
      </c>
      <c r="J16" s="4" t="s">
        <v>457</v>
      </c>
      <c r="K16" s="4" t="s">
        <v>458</v>
      </c>
      <c r="L16" s="4" t="s">
        <v>459</v>
      </c>
      <c r="M16" s="4"/>
      <c r="N16" s="4" t="s">
        <v>460</v>
      </c>
      <c r="O16" s="4"/>
      <c r="P16" s="4"/>
      <c r="Q16" s="4"/>
      <c r="R16" s="4"/>
      <c r="S16" s="4"/>
      <c r="T16" s="4"/>
      <c r="U16" s="4"/>
      <c r="V16" s="4"/>
      <c r="W16" s="4" t="s">
        <v>461</v>
      </c>
      <c r="X16" s="4" t="s">
        <v>462</v>
      </c>
      <c r="Y16" s="4">
        <v>4</v>
      </c>
      <c r="Z16" s="4">
        <v>14</v>
      </c>
      <c r="AA16" s="4">
        <v>6.3</v>
      </c>
      <c r="AB16" s="4" t="s">
        <v>463</v>
      </c>
      <c r="AC16" s="4"/>
      <c r="AD16" s="4"/>
      <c r="AE16" s="4" t="s">
        <v>464</v>
      </c>
      <c r="AF16" s="4"/>
      <c r="AG16" s="4"/>
      <c r="AH16" s="4"/>
      <c r="AI16" s="4"/>
      <c r="AJ16" s="4"/>
      <c r="AK16" s="4"/>
      <c r="AL16" s="4"/>
      <c r="AM16" s="4"/>
      <c r="AN16" s="4" t="s">
        <v>465</v>
      </c>
      <c r="AO16" s="4"/>
      <c r="AP16" s="4"/>
      <c r="AQ16" s="4"/>
      <c r="AR16" s="4"/>
      <c r="AS16" s="4"/>
      <c r="AT16" s="4"/>
      <c r="AU16" s="4"/>
      <c r="AV16" s="4" t="s">
        <v>466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 t="s">
        <v>467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x14ac:dyDescent="0.25">
      <c r="A17" s="10"/>
      <c r="B17" s="11" t="s">
        <v>468</v>
      </c>
      <c r="C17" s="11">
        <v>10</v>
      </c>
      <c r="D17" s="11" t="s">
        <v>469</v>
      </c>
      <c r="E17" s="11" t="s">
        <v>470</v>
      </c>
      <c r="F17" s="11" t="s">
        <v>471</v>
      </c>
      <c r="G17" s="11" t="s">
        <v>472</v>
      </c>
      <c r="H17" s="11" t="s">
        <v>473</v>
      </c>
      <c r="I17" s="11" t="s">
        <v>474</v>
      </c>
      <c r="J17" s="11" t="s">
        <v>475</v>
      </c>
      <c r="K17" s="11"/>
      <c r="L17" s="11" t="s">
        <v>476</v>
      </c>
      <c r="M17" s="11"/>
      <c r="N17" s="11" t="s">
        <v>477</v>
      </c>
      <c r="O17" s="11" t="s">
        <v>478</v>
      </c>
      <c r="P17" s="11" t="s">
        <v>479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 t="s">
        <v>480</v>
      </c>
      <c r="AC17" s="11"/>
      <c r="AD17" s="11"/>
      <c r="AE17" s="11" t="s">
        <v>481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</row>
    <row r="18" spans="1:75" x14ac:dyDescent="0.25">
      <c r="A18" s="7" t="s">
        <v>482</v>
      </c>
      <c r="B18" s="8" t="s">
        <v>308</v>
      </c>
      <c r="C18" s="8"/>
      <c r="D18" s="8">
        <v>2020</v>
      </c>
      <c r="E18" s="8"/>
      <c r="F18" s="8">
        <v>61</v>
      </c>
      <c r="G18" s="8">
        <v>14.5</v>
      </c>
      <c r="H18" s="8">
        <v>6.1</v>
      </c>
      <c r="I18" s="8">
        <v>17</v>
      </c>
      <c r="J18" s="8">
        <v>4.8</v>
      </c>
      <c r="K18" s="8">
        <v>50</v>
      </c>
      <c r="L18" s="8">
        <v>21</v>
      </c>
      <c r="M18" s="8">
        <v>47</v>
      </c>
      <c r="N18" s="8">
        <f>D18/I18</f>
        <v>118.82352941176471</v>
      </c>
      <c r="O18" s="8"/>
      <c r="P18" s="8"/>
      <c r="Q18" s="8"/>
      <c r="R18" s="8">
        <v>19</v>
      </c>
      <c r="S18" s="8" t="s">
        <v>483</v>
      </c>
      <c r="T18" s="8" t="s">
        <v>484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 t="s">
        <v>485</v>
      </c>
      <c r="AP18" s="8"/>
      <c r="AQ18" s="8"/>
      <c r="AR18" s="8" t="s">
        <v>486</v>
      </c>
      <c r="AS18" s="8"/>
      <c r="AT18" s="8"/>
      <c r="AU18" s="8"/>
      <c r="AV18" s="8"/>
      <c r="AW18" s="8"/>
      <c r="AX18" s="8"/>
      <c r="AY18" s="8" t="s">
        <v>487</v>
      </c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 t="s">
        <v>488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75" x14ac:dyDescent="0.25">
      <c r="A19" s="9" t="s">
        <v>489</v>
      </c>
      <c r="B19" s="4" t="s">
        <v>490</v>
      </c>
      <c r="C19" s="4"/>
      <c r="D19" s="4" t="s">
        <v>491</v>
      </c>
      <c r="E19" s="4"/>
      <c r="F19" s="4" t="s">
        <v>492</v>
      </c>
      <c r="G19" s="4" t="s">
        <v>493</v>
      </c>
      <c r="H19" s="4" t="s">
        <v>494</v>
      </c>
      <c r="I19" s="4" t="s">
        <v>495</v>
      </c>
      <c r="J19" s="4" t="s">
        <v>496</v>
      </c>
      <c r="K19" s="4" t="s">
        <v>323</v>
      </c>
      <c r="L19" s="4" t="s">
        <v>497</v>
      </c>
      <c r="M19" s="4" t="s">
        <v>498</v>
      </c>
      <c r="N19" s="4"/>
      <c r="O19" s="4"/>
      <c r="P19" s="4"/>
      <c r="Q19" s="4"/>
      <c r="R19" s="4"/>
      <c r="S19" s="4"/>
      <c r="T19" s="4" t="s">
        <v>310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x14ac:dyDescent="0.25">
      <c r="A20" s="4"/>
      <c r="B20" s="4" t="s">
        <v>499</v>
      </c>
      <c r="C20" s="4">
        <v>20</v>
      </c>
      <c r="D20" s="4" t="s">
        <v>500</v>
      </c>
      <c r="E20" s="4"/>
      <c r="F20" s="4" t="s">
        <v>501</v>
      </c>
      <c r="G20" s="4" t="s">
        <v>502</v>
      </c>
      <c r="H20" s="4" t="s">
        <v>503</v>
      </c>
      <c r="I20" s="4" t="s">
        <v>504</v>
      </c>
      <c r="J20" s="4" t="s">
        <v>505</v>
      </c>
      <c r="K20" s="4" t="s">
        <v>506</v>
      </c>
      <c r="L20" s="4" t="s">
        <v>507</v>
      </c>
      <c r="M20" s="4" t="s">
        <v>508</v>
      </c>
      <c r="N20" s="4"/>
      <c r="O20" s="4"/>
      <c r="P20" s="4"/>
      <c r="Q20" s="4"/>
      <c r="R20" s="4" t="s">
        <v>509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x14ac:dyDescent="0.25">
      <c r="A21" s="4"/>
      <c r="B21" s="4" t="s">
        <v>510</v>
      </c>
      <c r="C21" s="4">
        <v>1</v>
      </c>
      <c r="D21" s="4" t="s">
        <v>511</v>
      </c>
      <c r="E21" s="4"/>
      <c r="F21" s="4" t="s">
        <v>512</v>
      </c>
      <c r="G21" s="4" t="s">
        <v>513</v>
      </c>
      <c r="H21" s="4"/>
      <c r="I21" s="4" t="s">
        <v>514</v>
      </c>
      <c r="J21" s="4"/>
      <c r="K21" s="4" t="s">
        <v>515</v>
      </c>
      <c r="L21" s="4" t="s">
        <v>516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x14ac:dyDescent="0.25">
      <c r="A22" s="4"/>
      <c r="B22" s="4" t="s">
        <v>366</v>
      </c>
      <c r="C22" s="4"/>
      <c r="D22" s="4">
        <v>1810</v>
      </c>
      <c r="E22" s="4"/>
      <c r="F22" s="4">
        <v>68</v>
      </c>
      <c r="G22" s="4">
        <v>14.1</v>
      </c>
      <c r="H22" s="4">
        <v>5.8</v>
      </c>
      <c r="I22" s="4">
        <v>18</v>
      </c>
      <c r="J22" s="4">
        <v>6.2</v>
      </c>
      <c r="K22" s="4"/>
      <c r="L22" s="4">
        <v>21</v>
      </c>
      <c r="M22" s="4">
        <v>49</v>
      </c>
      <c r="N22" s="4">
        <f>D22/I22</f>
        <v>100.55555555555556</v>
      </c>
      <c r="O22" s="4">
        <v>33</v>
      </c>
      <c r="P22" s="4">
        <v>9</v>
      </c>
      <c r="Q22" s="4"/>
      <c r="R22" s="4">
        <v>15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x14ac:dyDescent="0.25">
      <c r="A23" s="4"/>
      <c r="B23" s="4" t="s">
        <v>517</v>
      </c>
      <c r="C23" s="4">
        <v>5</v>
      </c>
      <c r="D23" s="4" t="s">
        <v>518</v>
      </c>
      <c r="E23" s="4"/>
      <c r="F23" s="4" t="s">
        <v>519</v>
      </c>
      <c r="G23" s="4" t="s">
        <v>520</v>
      </c>
      <c r="H23" s="4" t="s">
        <v>521</v>
      </c>
      <c r="I23" s="4" t="s">
        <v>522</v>
      </c>
      <c r="J23" s="4" t="s">
        <v>523</v>
      </c>
      <c r="K23" s="4"/>
      <c r="L23" s="4" t="s">
        <v>507</v>
      </c>
      <c r="M23" s="4" t="s">
        <v>524</v>
      </c>
      <c r="N23" s="4"/>
      <c r="O23" s="4" t="s">
        <v>525</v>
      </c>
      <c r="P23" s="4" t="s">
        <v>526</v>
      </c>
      <c r="Q23" s="4"/>
      <c r="R23" s="4" t="s">
        <v>527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x14ac:dyDescent="0.25">
      <c r="A24" s="4"/>
      <c r="B24" s="4" t="s">
        <v>528</v>
      </c>
      <c r="C24" s="4">
        <v>1</v>
      </c>
      <c r="D24" s="4" t="s">
        <v>529</v>
      </c>
      <c r="E24" s="4"/>
      <c r="F24" s="4" t="s">
        <v>530</v>
      </c>
      <c r="G24" s="4" t="s">
        <v>531</v>
      </c>
      <c r="H24" s="4"/>
      <c r="I24" s="4" t="s">
        <v>532</v>
      </c>
      <c r="J24" s="4"/>
      <c r="K24" s="4"/>
      <c r="L24" s="4" t="s">
        <v>533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x14ac:dyDescent="0.25">
      <c r="A25" s="8" t="s">
        <v>534</v>
      </c>
      <c r="B25" s="8" t="s">
        <v>308</v>
      </c>
      <c r="C25" s="8"/>
      <c r="D25" s="8">
        <v>1232</v>
      </c>
      <c r="E25" s="8">
        <v>24</v>
      </c>
      <c r="F25" s="8">
        <v>51.3</v>
      </c>
      <c r="G25" s="8">
        <v>13.7</v>
      </c>
      <c r="H25" s="8">
        <v>4.2</v>
      </c>
      <c r="I25" s="8">
        <v>18.100000000000001</v>
      </c>
      <c r="J25" s="8">
        <v>4.3</v>
      </c>
      <c r="K25" s="8">
        <v>51</v>
      </c>
      <c r="L25" s="8">
        <v>15</v>
      </c>
      <c r="M25" s="8">
        <v>52.5</v>
      </c>
      <c r="N25" s="8">
        <v>60</v>
      </c>
      <c r="O25" s="8"/>
      <c r="P25" s="8"/>
      <c r="Q25" s="8"/>
      <c r="R25" s="8">
        <v>25</v>
      </c>
      <c r="S25" s="8"/>
      <c r="T25" s="8"/>
      <c r="U25" s="8"/>
      <c r="V25" s="8"/>
      <c r="W25" s="8">
        <v>2</v>
      </c>
      <c r="X25" s="8">
        <v>5.5</v>
      </c>
      <c r="Y25" s="8"/>
      <c r="Z25" s="8">
        <v>8</v>
      </c>
      <c r="AA25" s="8">
        <v>2</v>
      </c>
      <c r="AB25" s="8">
        <v>98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>
        <v>16.2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</row>
    <row r="26" spans="1:75" x14ac:dyDescent="0.25">
      <c r="A26" s="4"/>
      <c r="B26" s="4" t="s">
        <v>366</v>
      </c>
      <c r="C26" s="4"/>
      <c r="D26" s="4">
        <v>1222</v>
      </c>
      <c r="E26" s="4">
        <v>22</v>
      </c>
      <c r="F26" s="4">
        <v>55.5</v>
      </c>
      <c r="G26" s="4">
        <v>11.8</v>
      </c>
      <c r="H26" s="4">
        <v>4.7</v>
      </c>
      <c r="I26" s="4">
        <v>19.100000000000001</v>
      </c>
      <c r="J26" s="4">
        <v>4.5999999999999996</v>
      </c>
      <c r="K26" s="4"/>
      <c r="L26" s="4">
        <v>15</v>
      </c>
      <c r="M26" s="4">
        <v>51.2</v>
      </c>
      <c r="N26" s="4">
        <v>64</v>
      </c>
      <c r="O26" s="4">
        <v>24</v>
      </c>
      <c r="P26" s="4">
        <v>11</v>
      </c>
      <c r="Q26" s="4"/>
      <c r="R26" s="4">
        <v>21.3</v>
      </c>
      <c r="S26" s="4"/>
      <c r="T26" s="4"/>
      <c r="U26" s="4"/>
      <c r="V26" s="4"/>
      <c r="W26" s="4">
        <v>2</v>
      </c>
      <c r="X26" s="4">
        <v>4.8</v>
      </c>
      <c r="Y26" s="4"/>
      <c r="Z26" s="4">
        <v>8</v>
      </c>
      <c r="AA26" s="4">
        <v>2</v>
      </c>
      <c r="AB26" s="4">
        <v>108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>
        <v>20</v>
      </c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x14ac:dyDescent="0.25">
      <c r="A27" s="4"/>
      <c r="B27" s="4" t="s">
        <v>535</v>
      </c>
      <c r="C27" s="4">
        <v>20</v>
      </c>
      <c r="D27" s="4" t="s">
        <v>536</v>
      </c>
      <c r="E27" s="4" t="s">
        <v>537</v>
      </c>
      <c r="F27" s="4" t="s">
        <v>538</v>
      </c>
      <c r="G27" s="4" t="s">
        <v>539</v>
      </c>
      <c r="H27" s="4" t="s">
        <v>540</v>
      </c>
      <c r="I27" s="4" t="s">
        <v>541</v>
      </c>
      <c r="J27" s="4" t="s">
        <v>542</v>
      </c>
      <c r="K27" s="4" t="s">
        <v>543</v>
      </c>
      <c r="L27" s="4">
        <v>15</v>
      </c>
      <c r="M27" s="4">
        <v>52.5</v>
      </c>
      <c r="N27" s="4" t="s">
        <v>544</v>
      </c>
      <c r="O27" s="4"/>
      <c r="P27" s="4"/>
      <c r="Q27" s="4"/>
      <c r="R27" s="4">
        <v>25</v>
      </c>
      <c r="S27" s="4"/>
      <c r="T27" s="4"/>
      <c r="U27" s="4"/>
      <c r="V27" s="4"/>
      <c r="W27" s="4">
        <v>2</v>
      </c>
      <c r="X27" s="4" t="s">
        <v>545</v>
      </c>
      <c r="Y27" s="4"/>
      <c r="Z27" s="4" t="s">
        <v>546</v>
      </c>
      <c r="AA27" s="4" t="s">
        <v>547</v>
      </c>
      <c r="AB27" s="4" t="s">
        <v>548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 t="s">
        <v>549</v>
      </c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30" x14ac:dyDescent="0.25">
      <c r="A28" s="11"/>
      <c r="B28" s="11" t="s">
        <v>517</v>
      </c>
      <c r="C28" s="11">
        <v>10</v>
      </c>
      <c r="D28" s="13" t="s">
        <v>550</v>
      </c>
      <c r="E28" s="11" t="s">
        <v>551</v>
      </c>
      <c r="F28" s="13" t="s">
        <v>552</v>
      </c>
      <c r="G28" s="13" t="s">
        <v>553</v>
      </c>
      <c r="H28" s="13" t="s">
        <v>554</v>
      </c>
      <c r="I28" s="13" t="s">
        <v>555</v>
      </c>
      <c r="J28" s="13" t="s">
        <v>556</v>
      </c>
      <c r="K28" s="11"/>
      <c r="L28" s="13" t="s">
        <v>557</v>
      </c>
      <c r="M28" s="11"/>
      <c r="N28" s="11" t="s">
        <v>558</v>
      </c>
      <c r="O28" s="11" t="s">
        <v>559</v>
      </c>
      <c r="P28" s="14" t="s">
        <v>560</v>
      </c>
      <c r="Q28" s="11"/>
      <c r="R28" s="11"/>
      <c r="S28" s="11"/>
      <c r="T28" s="11"/>
      <c r="U28" s="11"/>
      <c r="V28" s="11"/>
      <c r="W28" s="11" t="s">
        <v>561</v>
      </c>
      <c r="X28" s="11" t="s">
        <v>562</v>
      </c>
      <c r="Y28" s="11"/>
      <c r="Z28" s="11" t="s">
        <v>563</v>
      </c>
      <c r="AA28" s="11" t="s">
        <v>564</v>
      </c>
      <c r="AB28" s="11" t="s">
        <v>565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566</v>
      </c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</row>
    <row r="29" spans="1:75" x14ac:dyDescent="0.25">
      <c r="A29" s="9" t="s">
        <v>567</v>
      </c>
      <c r="B29" s="4" t="s">
        <v>308</v>
      </c>
      <c r="C29" s="4">
        <v>1</v>
      </c>
      <c r="D29" s="4">
        <v>1661</v>
      </c>
      <c r="E29" s="4">
        <v>32</v>
      </c>
      <c r="F29" s="4">
        <v>53</v>
      </c>
      <c r="G29" s="4">
        <v>12</v>
      </c>
      <c r="H29" s="4">
        <v>6.5</v>
      </c>
      <c r="I29" s="4">
        <v>17</v>
      </c>
      <c r="J29" s="4">
        <v>6</v>
      </c>
      <c r="K29" s="4">
        <v>53</v>
      </c>
      <c r="L29" s="4">
        <v>19</v>
      </c>
      <c r="M29" s="4"/>
      <c r="N29" s="4">
        <v>100</v>
      </c>
      <c r="O29" s="4"/>
      <c r="P29" s="4"/>
      <c r="Q29" s="4"/>
      <c r="R29" s="4">
        <v>23.5</v>
      </c>
      <c r="S29" s="4" t="s">
        <v>568</v>
      </c>
      <c r="T29" s="4" t="s">
        <v>444</v>
      </c>
      <c r="U29" s="4">
        <v>10</v>
      </c>
      <c r="V29" s="4">
        <v>9</v>
      </c>
      <c r="W29" s="4">
        <v>2</v>
      </c>
      <c r="X29" s="4">
        <v>3</v>
      </c>
      <c r="Y29" s="4">
        <v>4</v>
      </c>
      <c r="Z29" s="4">
        <v>9</v>
      </c>
      <c r="AA29" s="4">
        <v>4</v>
      </c>
      <c r="AB29" s="4">
        <v>128</v>
      </c>
      <c r="AC29" s="4"/>
      <c r="AD29" s="4"/>
      <c r="AE29" s="4"/>
      <c r="AF29" s="4"/>
      <c r="AG29" s="4">
        <v>255</v>
      </c>
      <c r="AH29" s="4">
        <v>115</v>
      </c>
      <c r="AI29" s="4"/>
      <c r="AJ29" s="4"/>
      <c r="AK29" s="4"/>
      <c r="AL29" s="4"/>
      <c r="AM29" s="4"/>
      <c r="AN29" s="4" t="s">
        <v>569</v>
      </c>
      <c r="AO29" s="4"/>
      <c r="AP29" s="4"/>
      <c r="AQ29" s="4"/>
      <c r="AR29" s="4" t="s">
        <v>570</v>
      </c>
      <c r="AS29" s="4"/>
      <c r="AT29" s="4"/>
      <c r="AU29" s="4"/>
      <c r="AV29" s="4"/>
      <c r="AW29" s="4"/>
      <c r="AX29" s="4"/>
      <c r="AY29" s="4" t="s">
        <v>571</v>
      </c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 t="s">
        <v>572</v>
      </c>
      <c r="BL29" s="4"/>
      <c r="BM29" s="4"/>
      <c r="BN29" s="4"/>
      <c r="BO29" s="4"/>
      <c r="BP29" s="4"/>
      <c r="BQ29" s="4"/>
      <c r="BR29" s="4"/>
      <c r="BS29" s="4"/>
      <c r="BT29" s="4"/>
      <c r="BU29" s="4">
        <v>26</v>
      </c>
      <c r="BV29" s="4">
        <v>24</v>
      </c>
      <c r="BW29" s="4">
        <v>9</v>
      </c>
    </row>
    <row r="30" spans="1:75" x14ac:dyDescent="0.25">
      <c r="A30" s="9" t="s">
        <v>573</v>
      </c>
      <c r="B30" s="4" t="s">
        <v>499</v>
      </c>
      <c r="C30" s="4">
        <v>9</v>
      </c>
      <c r="D30" s="4" t="s">
        <v>574</v>
      </c>
      <c r="E30" s="4" t="s">
        <v>575</v>
      </c>
      <c r="F30" s="4" t="s">
        <v>576</v>
      </c>
      <c r="G30" s="4" t="s">
        <v>577</v>
      </c>
      <c r="H30" s="4">
        <v>7</v>
      </c>
      <c r="I30" s="4" t="s">
        <v>578</v>
      </c>
      <c r="J30" s="4" t="s">
        <v>579</v>
      </c>
      <c r="K30" s="4" t="s">
        <v>580</v>
      </c>
      <c r="L30" s="4" t="s">
        <v>532</v>
      </c>
      <c r="M30" s="4"/>
      <c r="N30" s="4" t="s">
        <v>581</v>
      </c>
      <c r="O30" s="4"/>
      <c r="P30" s="4"/>
      <c r="Q30" s="4"/>
      <c r="R30" s="4" t="s">
        <v>582</v>
      </c>
      <c r="S30" s="4"/>
      <c r="T30" s="4"/>
      <c r="U30" s="4" t="s">
        <v>583</v>
      </c>
      <c r="V30" s="4" t="s">
        <v>583</v>
      </c>
      <c r="W30" s="4" t="s">
        <v>584</v>
      </c>
      <c r="X30" s="4" t="s">
        <v>585</v>
      </c>
      <c r="Y30" s="4" t="s">
        <v>586</v>
      </c>
      <c r="Z30" s="4" t="s">
        <v>526</v>
      </c>
      <c r="AA30" s="4">
        <v>4</v>
      </c>
      <c r="AB30" s="4" t="s">
        <v>587</v>
      </c>
      <c r="AC30" s="4"/>
      <c r="AD30" s="4"/>
      <c r="AE30" s="4"/>
      <c r="AF30" s="4"/>
      <c r="AG30" s="4" t="s">
        <v>588</v>
      </c>
      <c r="AH30" s="4" t="s">
        <v>589</v>
      </c>
      <c r="AI30" s="4"/>
      <c r="AJ30" s="4">
        <v>17</v>
      </c>
      <c r="AK30" s="4">
        <v>13</v>
      </c>
      <c r="AL30" s="4">
        <v>4</v>
      </c>
      <c r="AM30" s="4">
        <v>3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 t="s">
        <v>590</v>
      </c>
      <c r="BV30" s="4" t="s">
        <v>591</v>
      </c>
      <c r="BW30" s="4" t="s">
        <v>592</v>
      </c>
    </row>
    <row r="31" spans="1:75" x14ac:dyDescent="0.25">
      <c r="A31" s="4"/>
      <c r="B31" s="4" t="s">
        <v>593</v>
      </c>
      <c r="C31" s="4">
        <v>3</v>
      </c>
      <c r="D31" s="4" t="s">
        <v>594</v>
      </c>
      <c r="E31" s="4"/>
      <c r="F31" s="4" t="s">
        <v>595</v>
      </c>
      <c r="G31" s="4" t="s">
        <v>596</v>
      </c>
      <c r="H31" s="4" t="s">
        <v>597</v>
      </c>
      <c r="I31" s="4" t="s">
        <v>598</v>
      </c>
      <c r="J31" s="4" t="s">
        <v>599</v>
      </c>
      <c r="K31" s="4" t="s">
        <v>600</v>
      </c>
      <c r="L31" s="4" t="s">
        <v>601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5" x14ac:dyDescent="0.25">
      <c r="A32" s="10"/>
      <c r="B32" s="11" t="s">
        <v>517</v>
      </c>
      <c r="C32" s="11">
        <v>11</v>
      </c>
      <c r="D32" s="11" t="s">
        <v>602</v>
      </c>
      <c r="E32" s="11" t="s">
        <v>603</v>
      </c>
      <c r="F32" s="11" t="s">
        <v>604</v>
      </c>
      <c r="G32" s="11" t="s">
        <v>605</v>
      </c>
      <c r="H32" s="11" t="s">
        <v>606</v>
      </c>
      <c r="I32" s="11" t="s">
        <v>362</v>
      </c>
      <c r="J32" s="11">
        <v>5</v>
      </c>
      <c r="K32" s="11"/>
      <c r="L32" s="11" t="s">
        <v>607</v>
      </c>
      <c r="M32" s="11"/>
      <c r="N32" s="11" t="s">
        <v>608</v>
      </c>
      <c r="O32" s="11" t="s">
        <v>609</v>
      </c>
      <c r="P32" s="11" t="s">
        <v>610</v>
      </c>
      <c r="Q32" s="11"/>
      <c r="R32" s="11" t="s">
        <v>611</v>
      </c>
      <c r="S32" s="11"/>
      <c r="T32" s="11"/>
      <c r="U32" s="11" t="s">
        <v>526</v>
      </c>
      <c r="V32" s="11" t="s">
        <v>583</v>
      </c>
      <c r="W32" s="11" t="s">
        <v>612</v>
      </c>
      <c r="X32" s="11">
        <v>4</v>
      </c>
      <c r="Y32" s="11">
        <v>4</v>
      </c>
      <c r="Z32" s="11" t="s">
        <v>613</v>
      </c>
      <c r="AA32" s="11" t="s">
        <v>614</v>
      </c>
      <c r="AB32" s="11" t="s">
        <v>615</v>
      </c>
      <c r="AC32" s="11"/>
      <c r="AD32" s="11"/>
      <c r="AE32" s="11"/>
      <c r="AF32" s="11"/>
      <c r="AG32" s="11" t="s">
        <v>616</v>
      </c>
      <c r="AH32" s="11"/>
      <c r="AI32" s="11"/>
      <c r="AJ32" s="11">
        <v>16</v>
      </c>
      <c r="AK32" s="11">
        <v>10</v>
      </c>
      <c r="AL32" s="11">
        <v>4</v>
      </c>
      <c r="AM32" s="11">
        <v>3</v>
      </c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 t="s">
        <v>617</v>
      </c>
    </row>
    <row r="33" spans="1:75" x14ac:dyDescent="0.25">
      <c r="A33" s="9" t="s">
        <v>618</v>
      </c>
      <c r="B33" s="4" t="s">
        <v>308</v>
      </c>
      <c r="C33" s="4"/>
      <c r="D33" s="4">
        <v>1380</v>
      </c>
      <c r="E33" s="4"/>
      <c r="F33" s="4">
        <v>52</v>
      </c>
      <c r="G33" s="4">
        <v>12</v>
      </c>
      <c r="H33" s="4">
        <v>4.5</v>
      </c>
      <c r="I33" s="4">
        <v>14</v>
      </c>
      <c r="J33" s="4">
        <v>5.8</v>
      </c>
      <c r="K33" s="4">
        <v>53</v>
      </c>
      <c r="L33" s="4">
        <v>20</v>
      </c>
      <c r="M33" s="4">
        <v>50</v>
      </c>
      <c r="N33" s="4"/>
      <c r="O33" s="4"/>
      <c r="P33" s="4"/>
      <c r="Q33" s="4"/>
      <c r="R33" s="4">
        <v>18</v>
      </c>
      <c r="S33" s="4" t="s">
        <v>483</v>
      </c>
      <c r="T33" s="4" t="s">
        <v>619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 t="s">
        <v>620</v>
      </c>
      <c r="AP33" s="4"/>
      <c r="AQ33" s="4"/>
      <c r="AR33" s="4" t="s">
        <v>621</v>
      </c>
      <c r="AS33" s="4" t="s">
        <v>622</v>
      </c>
      <c r="AT33" s="4"/>
      <c r="AU33" s="4"/>
      <c r="AV33" s="4"/>
      <c r="AW33" s="4"/>
      <c r="AX33" s="4"/>
      <c r="AY33" s="4" t="s">
        <v>623</v>
      </c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1:75" x14ac:dyDescent="0.25">
      <c r="A34" s="9" t="s">
        <v>489</v>
      </c>
      <c r="B34" s="4" t="s">
        <v>366</v>
      </c>
      <c r="C34" s="4"/>
      <c r="D34" s="4">
        <v>1250</v>
      </c>
      <c r="E34" s="4"/>
      <c r="F34" s="4">
        <v>50</v>
      </c>
      <c r="G34" s="4">
        <v>12</v>
      </c>
      <c r="H34" s="4">
        <v>4.2</v>
      </c>
      <c r="I34" s="4">
        <v>13</v>
      </c>
      <c r="J34" s="4">
        <v>6.9</v>
      </c>
      <c r="K34" s="4"/>
      <c r="L34" s="4">
        <v>20</v>
      </c>
      <c r="M34" s="4">
        <v>49</v>
      </c>
      <c r="N34" s="4"/>
      <c r="O34" s="4">
        <v>32</v>
      </c>
      <c r="P34" s="4">
        <v>10</v>
      </c>
      <c r="Q34" s="4"/>
      <c r="R34" s="4">
        <v>16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x14ac:dyDescent="0.25">
      <c r="A35" s="9" t="s">
        <v>449</v>
      </c>
      <c r="B35" s="4" t="s">
        <v>499</v>
      </c>
      <c r="C35" s="4">
        <v>20</v>
      </c>
      <c r="D35" s="4" t="s">
        <v>624</v>
      </c>
      <c r="E35" s="4"/>
      <c r="F35" s="4" t="s">
        <v>625</v>
      </c>
      <c r="G35" s="4" t="s">
        <v>626</v>
      </c>
      <c r="H35" s="4" t="s">
        <v>627</v>
      </c>
      <c r="I35" s="4" t="s">
        <v>628</v>
      </c>
      <c r="J35" s="4" t="s">
        <v>629</v>
      </c>
      <c r="K35" s="4" t="s">
        <v>630</v>
      </c>
      <c r="L35" s="4" t="s">
        <v>631</v>
      </c>
      <c r="M35" s="4" t="s">
        <v>632</v>
      </c>
      <c r="N35" s="4"/>
      <c r="O35" s="4"/>
      <c r="P35" s="4"/>
      <c r="Q35" s="4"/>
      <c r="R35" s="4" t="s">
        <v>633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x14ac:dyDescent="0.25">
      <c r="A36" s="4"/>
      <c r="B36" s="4" t="s">
        <v>517</v>
      </c>
      <c r="C36" s="4">
        <v>10</v>
      </c>
      <c r="D36" s="4" t="s">
        <v>634</v>
      </c>
      <c r="E36" s="4"/>
      <c r="F36" s="4" t="s">
        <v>635</v>
      </c>
      <c r="G36" s="4" t="s">
        <v>636</v>
      </c>
      <c r="H36" s="4" t="s">
        <v>637</v>
      </c>
      <c r="I36" s="4" t="s">
        <v>638</v>
      </c>
      <c r="J36" s="4" t="s">
        <v>639</v>
      </c>
      <c r="K36" s="4"/>
      <c r="L36" s="4" t="s">
        <v>640</v>
      </c>
      <c r="M36" s="4" t="s">
        <v>641</v>
      </c>
      <c r="N36" s="4"/>
      <c r="O36" s="4" t="s">
        <v>642</v>
      </c>
      <c r="P36" s="4" t="s">
        <v>643</v>
      </c>
      <c r="Q36" s="4"/>
      <c r="R36" s="4" t="s">
        <v>644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x14ac:dyDescent="0.25">
      <c r="A37" s="4"/>
      <c r="B37" s="4" t="s">
        <v>645</v>
      </c>
      <c r="C37" s="4">
        <v>11</v>
      </c>
      <c r="D37" s="4" t="s">
        <v>646</v>
      </c>
      <c r="E37" s="4" t="s">
        <v>647</v>
      </c>
      <c r="F37" s="4" t="s">
        <v>648</v>
      </c>
      <c r="G37" s="4" t="s">
        <v>649</v>
      </c>
      <c r="H37" s="4" t="s">
        <v>650</v>
      </c>
      <c r="I37" s="4" t="s">
        <v>651</v>
      </c>
      <c r="J37" s="4" t="s">
        <v>652</v>
      </c>
      <c r="K37" s="4" t="s">
        <v>653</v>
      </c>
      <c r="L37" s="4" t="s">
        <v>654</v>
      </c>
      <c r="M37" s="4"/>
      <c r="N37" s="4" t="s">
        <v>655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 t="s">
        <v>656</v>
      </c>
      <c r="AC37" s="4"/>
      <c r="AD37" s="4"/>
      <c r="AE37" s="4" t="s">
        <v>657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x14ac:dyDescent="0.25">
      <c r="A38" s="4"/>
      <c r="B38" s="4" t="s">
        <v>658</v>
      </c>
      <c r="C38" s="4">
        <v>12</v>
      </c>
      <c r="D38" s="4" t="s">
        <v>659</v>
      </c>
      <c r="E38" s="4" t="s">
        <v>660</v>
      </c>
      <c r="F38" s="4" t="s">
        <v>661</v>
      </c>
      <c r="G38" s="4" t="s">
        <v>662</v>
      </c>
      <c r="H38" s="4" t="s">
        <v>663</v>
      </c>
      <c r="I38" s="4" t="s">
        <v>664</v>
      </c>
      <c r="J38" s="4" t="s">
        <v>665</v>
      </c>
      <c r="K38" s="4"/>
      <c r="L38" s="4" t="s">
        <v>666</v>
      </c>
      <c r="M38" s="4"/>
      <c r="N38" s="4" t="s">
        <v>667</v>
      </c>
      <c r="O38" s="4" t="s">
        <v>668</v>
      </c>
      <c r="P38" s="4" t="s">
        <v>669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 t="s">
        <v>670</v>
      </c>
      <c r="AC38" s="4"/>
      <c r="AD38" s="4"/>
      <c r="AE38" s="4" t="s">
        <v>671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x14ac:dyDescent="0.25">
      <c r="A39" s="4"/>
      <c r="B39" s="4" t="s">
        <v>672</v>
      </c>
      <c r="C39" s="4">
        <v>26</v>
      </c>
      <c r="D39" s="4" t="s">
        <v>673</v>
      </c>
      <c r="E39" s="4"/>
      <c r="F39" s="4" t="s">
        <v>674</v>
      </c>
      <c r="G39" s="4" t="s">
        <v>675</v>
      </c>
      <c r="H39" s="4" t="s">
        <v>676</v>
      </c>
      <c r="I39" s="4" t="s">
        <v>677</v>
      </c>
      <c r="J39" s="4" t="s">
        <v>678</v>
      </c>
      <c r="K39" s="4" t="s">
        <v>515</v>
      </c>
      <c r="L39" s="4" t="s">
        <v>679</v>
      </c>
      <c r="M39" s="4"/>
      <c r="N39" s="4" t="s">
        <v>680</v>
      </c>
      <c r="O39" s="4"/>
      <c r="P39" s="4"/>
      <c r="Q39" s="4"/>
      <c r="R39" s="4"/>
      <c r="S39" s="4"/>
      <c r="T39" s="4"/>
      <c r="U39" s="4"/>
      <c r="V39" s="4"/>
      <c r="W39" s="4" t="s">
        <v>681</v>
      </c>
      <c r="X39" s="4" t="s">
        <v>682</v>
      </c>
      <c r="Y39" s="4"/>
      <c r="Z39" s="4"/>
      <c r="AA39" s="4"/>
      <c r="AB39" s="4" t="s">
        <v>683</v>
      </c>
      <c r="AC39" s="4"/>
      <c r="AD39" s="4"/>
      <c r="AE39" s="4" t="s">
        <v>684</v>
      </c>
      <c r="AF39" s="4" t="s">
        <v>685</v>
      </c>
      <c r="AG39" s="4"/>
      <c r="AH39" s="4"/>
      <c r="AI39" s="4"/>
      <c r="AJ39" s="4" t="s">
        <v>686</v>
      </c>
      <c r="AK39" s="15" t="s">
        <v>687</v>
      </c>
      <c r="AL39" s="4"/>
      <c r="AM39" s="4"/>
      <c r="AN39" s="4"/>
      <c r="AO39" s="4"/>
      <c r="AP39" s="4"/>
      <c r="AQ39" s="4"/>
      <c r="AR39" s="4"/>
      <c r="AS39" s="4"/>
      <c r="AT39" s="4"/>
      <c r="AU39" s="4" t="s">
        <v>688</v>
      </c>
      <c r="AV39" s="4" t="s">
        <v>689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x14ac:dyDescent="0.25">
      <c r="A40" s="4"/>
      <c r="B40" s="4" t="s">
        <v>690</v>
      </c>
      <c r="C40" s="4">
        <v>8</v>
      </c>
      <c r="D40" s="4" t="s">
        <v>691</v>
      </c>
      <c r="E40" s="4"/>
      <c r="F40" s="4" t="s">
        <v>692</v>
      </c>
      <c r="G40" s="4" t="s">
        <v>693</v>
      </c>
      <c r="H40" s="4" t="s">
        <v>694</v>
      </c>
      <c r="I40" s="4" t="s">
        <v>695</v>
      </c>
      <c r="J40" s="4" t="s">
        <v>696</v>
      </c>
      <c r="K40" s="4"/>
      <c r="L40" s="4" t="s">
        <v>697</v>
      </c>
      <c r="M40" s="4"/>
      <c r="N40" s="4" t="s">
        <v>698</v>
      </c>
      <c r="O40" s="4" t="s">
        <v>699</v>
      </c>
      <c r="P40" s="4" t="s">
        <v>700</v>
      </c>
      <c r="Q40" s="4"/>
      <c r="R40" s="4"/>
      <c r="S40" s="4"/>
      <c r="T40" s="4" t="s">
        <v>701</v>
      </c>
      <c r="U40" s="4"/>
      <c r="V40" s="4"/>
      <c r="W40" s="4" t="s">
        <v>681</v>
      </c>
      <c r="X40" s="4" t="s">
        <v>702</v>
      </c>
      <c r="Y40" s="4" t="s">
        <v>703</v>
      </c>
      <c r="Z40" s="4" t="s">
        <v>704</v>
      </c>
      <c r="AA40" s="4" t="s">
        <v>705</v>
      </c>
      <c r="AB40" s="4" t="s">
        <v>706</v>
      </c>
      <c r="AC40" s="4"/>
      <c r="AD40" s="4"/>
      <c r="AE40" s="4" t="s">
        <v>707</v>
      </c>
      <c r="AF40" s="4" t="s">
        <v>708</v>
      </c>
      <c r="AG40" s="4"/>
      <c r="AH40" s="4"/>
      <c r="AI40" s="4"/>
      <c r="AJ40" s="4" t="s">
        <v>709</v>
      </c>
      <c r="AK40" s="4" t="s">
        <v>710</v>
      </c>
      <c r="AL40" s="4"/>
      <c r="AM40" s="4"/>
      <c r="AN40" s="4" t="s">
        <v>711</v>
      </c>
      <c r="AO40" s="4"/>
      <c r="AP40" s="4"/>
      <c r="AQ40" s="4"/>
      <c r="AR40" s="4" t="s">
        <v>712</v>
      </c>
      <c r="AS40" s="4" t="s">
        <v>713</v>
      </c>
      <c r="AT40" s="4"/>
      <c r="AU40" s="4" t="s">
        <v>714</v>
      </c>
      <c r="AV40" s="4" t="s">
        <v>715</v>
      </c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 t="s">
        <v>716</v>
      </c>
      <c r="BK40" s="4" t="s">
        <v>717</v>
      </c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x14ac:dyDescent="0.25">
      <c r="A41" s="4"/>
      <c r="B41" s="4" t="s">
        <v>510</v>
      </c>
      <c r="C41" s="4">
        <v>4</v>
      </c>
      <c r="D41" s="4" t="s">
        <v>718</v>
      </c>
      <c r="E41" s="4"/>
      <c r="F41" s="4" t="s">
        <v>719</v>
      </c>
      <c r="G41" s="4" t="s">
        <v>720</v>
      </c>
      <c r="H41" s="4" t="s">
        <v>721</v>
      </c>
      <c r="I41" s="4" t="s">
        <v>722</v>
      </c>
      <c r="J41" s="4" t="s">
        <v>723</v>
      </c>
      <c r="K41" s="4" t="s">
        <v>724</v>
      </c>
      <c r="L41" s="4" t="s">
        <v>725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75" x14ac:dyDescent="0.25">
      <c r="A42" s="9"/>
      <c r="B42" s="4" t="s">
        <v>528</v>
      </c>
      <c r="C42" s="4">
        <v>1</v>
      </c>
      <c r="D42" s="4">
        <v>1200</v>
      </c>
      <c r="E42" s="4"/>
      <c r="F42" s="4">
        <v>53</v>
      </c>
      <c r="G42" s="4">
        <v>10</v>
      </c>
      <c r="H42" s="4">
        <v>3.6</v>
      </c>
      <c r="I42" s="4">
        <v>12.9</v>
      </c>
      <c r="J42" s="4">
        <v>6.2</v>
      </c>
      <c r="K42" s="4"/>
      <c r="L42" s="4">
        <v>18.8</v>
      </c>
      <c r="M42" s="4"/>
      <c r="N42" s="4"/>
      <c r="O42" s="4">
        <v>34.5</v>
      </c>
      <c r="P42" s="4">
        <v>13.5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>
        <v>48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x14ac:dyDescent="0.25">
      <c r="A43" s="7" t="s">
        <v>726</v>
      </c>
      <c r="B43" s="8" t="s">
        <v>308</v>
      </c>
      <c r="C43" s="8"/>
      <c r="D43" s="8">
        <v>2550</v>
      </c>
      <c r="E43" s="8"/>
      <c r="F43" s="8">
        <v>69</v>
      </c>
      <c r="G43" s="8">
        <v>19</v>
      </c>
      <c r="H43" s="8">
        <v>6.7</v>
      </c>
      <c r="I43" s="8">
        <v>17</v>
      </c>
      <c r="J43" s="8">
        <v>5.4</v>
      </c>
      <c r="K43" s="8">
        <v>48</v>
      </c>
      <c r="L43" s="8">
        <v>25</v>
      </c>
      <c r="M43" s="8">
        <v>48</v>
      </c>
      <c r="N43" s="8"/>
      <c r="O43" s="8"/>
      <c r="P43" s="8"/>
      <c r="Q43" s="8"/>
      <c r="R43" s="8">
        <v>15</v>
      </c>
      <c r="S43" s="8" t="s">
        <v>400</v>
      </c>
      <c r="T43" s="8" t="s">
        <v>401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 t="s">
        <v>727</v>
      </c>
      <c r="AP43" s="8"/>
      <c r="AQ43" s="8"/>
      <c r="AR43" s="8" t="s">
        <v>728</v>
      </c>
      <c r="AS43" s="8"/>
      <c r="AT43" s="8"/>
      <c r="AU43" s="8"/>
      <c r="AV43" s="8"/>
      <c r="AW43" s="8"/>
      <c r="AX43" s="8"/>
      <c r="AY43" s="8" t="s">
        <v>623</v>
      </c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</row>
    <row r="44" spans="1:75" x14ac:dyDescent="0.25">
      <c r="A44" s="9" t="s">
        <v>489</v>
      </c>
      <c r="B44" s="4" t="s">
        <v>366</v>
      </c>
      <c r="C44" s="4"/>
      <c r="D44" s="4">
        <v>2150</v>
      </c>
      <c r="E44" s="4"/>
      <c r="F44" s="4">
        <v>71</v>
      </c>
      <c r="G44" s="4">
        <v>18</v>
      </c>
      <c r="H44" s="4">
        <v>8.4</v>
      </c>
      <c r="I44" s="4">
        <v>16</v>
      </c>
      <c r="J44" s="4">
        <v>6.4</v>
      </c>
      <c r="K44" s="4"/>
      <c r="L44" s="4">
        <v>25</v>
      </c>
      <c r="M44" s="4">
        <v>48</v>
      </c>
      <c r="N44" s="4"/>
      <c r="O44" s="4">
        <v>36</v>
      </c>
      <c r="P44" s="4">
        <v>11</v>
      </c>
      <c r="Q44" s="4"/>
      <c r="R44" s="4">
        <v>12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x14ac:dyDescent="0.25">
      <c r="A45" s="4"/>
      <c r="B45" s="4" t="s">
        <v>499</v>
      </c>
      <c r="C45" s="4">
        <v>20</v>
      </c>
      <c r="D45" s="4" t="s">
        <v>729</v>
      </c>
      <c r="E45" s="4"/>
      <c r="F45" s="4" t="s">
        <v>730</v>
      </c>
      <c r="G45" s="4" t="s">
        <v>731</v>
      </c>
      <c r="H45" s="4" t="s">
        <v>732</v>
      </c>
      <c r="I45" s="4" t="s">
        <v>733</v>
      </c>
      <c r="J45" s="4" t="s">
        <v>734</v>
      </c>
      <c r="K45" s="4" t="s">
        <v>735</v>
      </c>
      <c r="L45" s="4" t="s">
        <v>736</v>
      </c>
      <c r="M45" s="4" t="s">
        <v>737</v>
      </c>
      <c r="N45" s="4"/>
      <c r="O45" s="4"/>
      <c r="P45" s="4"/>
      <c r="Q45" s="4"/>
      <c r="R45" s="4" t="s">
        <v>738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x14ac:dyDescent="0.25">
      <c r="A46" s="4"/>
      <c r="B46" s="4" t="s">
        <v>510</v>
      </c>
      <c r="C46" s="4">
        <v>1</v>
      </c>
      <c r="D46" s="4" t="s">
        <v>739</v>
      </c>
      <c r="E46" s="4"/>
      <c r="F46" s="4" t="s">
        <v>740</v>
      </c>
      <c r="G46" s="4" t="s">
        <v>741</v>
      </c>
      <c r="H46" s="4"/>
      <c r="I46" s="4" t="s">
        <v>742</v>
      </c>
      <c r="J46" s="4"/>
      <c r="K46" s="4" t="s">
        <v>743</v>
      </c>
      <c r="L46" s="4" t="s">
        <v>744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75" x14ac:dyDescent="0.25">
      <c r="A47" s="10"/>
      <c r="B47" s="11" t="s">
        <v>517</v>
      </c>
      <c r="C47" s="11">
        <v>10</v>
      </c>
      <c r="D47" s="11" t="s">
        <v>745</v>
      </c>
      <c r="E47" s="11"/>
      <c r="F47" s="11" t="s">
        <v>746</v>
      </c>
      <c r="G47" s="11" t="s">
        <v>747</v>
      </c>
      <c r="H47" s="11" t="s">
        <v>748</v>
      </c>
      <c r="I47" s="11" t="s">
        <v>749</v>
      </c>
      <c r="J47" s="11" t="s">
        <v>750</v>
      </c>
      <c r="K47" s="11"/>
      <c r="L47" s="16" t="s">
        <v>751</v>
      </c>
      <c r="M47" s="11" t="s">
        <v>737</v>
      </c>
      <c r="N47" s="11"/>
      <c r="O47" s="11" t="s">
        <v>752</v>
      </c>
      <c r="P47" s="11" t="s">
        <v>753</v>
      </c>
      <c r="Q47" s="11"/>
      <c r="R47" s="11" t="s">
        <v>754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1:75" x14ac:dyDescent="0.25">
      <c r="A48" s="7" t="s">
        <v>755</v>
      </c>
      <c r="B48" s="8" t="s">
        <v>308</v>
      </c>
      <c r="C48" s="8"/>
      <c r="D48" s="8">
        <v>2.9</v>
      </c>
      <c r="E48" s="8"/>
      <c r="F48" s="8">
        <v>46.9</v>
      </c>
      <c r="G48" s="8">
        <v>6</v>
      </c>
      <c r="H48" s="8"/>
      <c r="I48" s="8">
        <v>19.100000000000001</v>
      </c>
      <c r="J48" s="8"/>
      <c r="K48" s="8">
        <v>57.1</v>
      </c>
      <c r="L48" s="8">
        <v>38.1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1:75" x14ac:dyDescent="0.25">
      <c r="A49" s="9"/>
      <c r="B49" s="4" t="s">
        <v>535</v>
      </c>
      <c r="C49" s="4">
        <v>3</v>
      </c>
      <c r="D49" s="4" t="s">
        <v>756</v>
      </c>
      <c r="E49" s="4"/>
      <c r="F49" s="4" t="s">
        <v>757</v>
      </c>
      <c r="G49" s="4" t="s">
        <v>758</v>
      </c>
      <c r="H49" s="4"/>
      <c r="I49" s="4" t="s">
        <v>759</v>
      </c>
      <c r="J49" s="4"/>
      <c r="K49" s="4" t="s">
        <v>760</v>
      </c>
      <c r="L49" s="4" t="s">
        <v>761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x14ac:dyDescent="0.25">
      <c r="A50" s="7" t="s">
        <v>762</v>
      </c>
      <c r="B50" s="8" t="s">
        <v>763</v>
      </c>
      <c r="C50" s="8">
        <v>5</v>
      </c>
      <c r="D50" s="8" t="s">
        <v>764</v>
      </c>
      <c r="E50" s="8"/>
      <c r="F50" s="8" t="s">
        <v>765</v>
      </c>
      <c r="G50" s="8" t="s">
        <v>766</v>
      </c>
      <c r="H50" s="8" t="s">
        <v>767</v>
      </c>
      <c r="I50" s="8" t="s">
        <v>352</v>
      </c>
      <c r="J50" s="8" t="s">
        <v>768</v>
      </c>
      <c r="K50" s="8" t="s">
        <v>769</v>
      </c>
      <c r="L50" s="8" t="s">
        <v>770</v>
      </c>
      <c r="M50" s="8" t="s">
        <v>771</v>
      </c>
      <c r="N50" s="8"/>
      <c r="O50" s="8"/>
      <c r="P50" s="8"/>
      <c r="Q50" s="8"/>
      <c r="R50" s="8" t="s">
        <v>772</v>
      </c>
      <c r="S50" s="8" t="s">
        <v>483</v>
      </c>
      <c r="T50" s="8" t="s">
        <v>773</v>
      </c>
      <c r="U50" s="8"/>
      <c r="V50" s="8"/>
      <c r="W50" s="8"/>
      <c r="X50" s="8"/>
      <c r="Y50" s="8" t="s">
        <v>774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1:75" x14ac:dyDescent="0.25">
      <c r="A51" s="9" t="s">
        <v>489</v>
      </c>
      <c r="B51" s="4" t="s">
        <v>775</v>
      </c>
      <c r="C51" s="4">
        <v>6</v>
      </c>
      <c r="D51" s="4" t="s">
        <v>776</v>
      </c>
      <c r="E51" s="4"/>
      <c r="F51" s="4" t="s">
        <v>777</v>
      </c>
      <c r="G51" s="4" t="s">
        <v>778</v>
      </c>
      <c r="H51" s="4" t="s">
        <v>779</v>
      </c>
      <c r="I51" s="4" t="s">
        <v>780</v>
      </c>
      <c r="J51" s="4" t="s">
        <v>781</v>
      </c>
      <c r="K51" s="4" t="s">
        <v>782</v>
      </c>
      <c r="L51" s="4" t="s">
        <v>783</v>
      </c>
      <c r="M51" s="4" t="s">
        <v>784</v>
      </c>
      <c r="N51" s="4"/>
      <c r="O51" s="4"/>
      <c r="P51" s="4"/>
      <c r="Q51" s="4"/>
      <c r="R51" s="4" t="s">
        <v>785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x14ac:dyDescent="0.25">
      <c r="A52" s="9" t="s">
        <v>449</v>
      </c>
      <c r="B52" s="4" t="s">
        <v>786</v>
      </c>
      <c r="C52" s="4">
        <v>10</v>
      </c>
      <c r="D52" s="4" t="s">
        <v>787</v>
      </c>
      <c r="E52" s="4"/>
      <c r="F52" s="4" t="s">
        <v>788</v>
      </c>
      <c r="G52" s="4" t="s">
        <v>789</v>
      </c>
      <c r="H52" s="4" t="s">
        <v>790</v>
      </c>
      <c r="I52" s="4" t="s">
        <v>362</v>
      </c>
      <c r="J52" s="4" t="s">
        <v>791</v>
      </c>
      <c r="K52" s="4" t="s">
        <v>792</v>
      </c>
      <c r="L52" s="4" t="s">
        <v>611</v>
      </c>
      <c r="M52" s="4" t="s">
        <v>498</v>
      </c>
      <c r="N52" s="4"/>
      <c r="O52" s="4"/>
      <c r="P52" s="4"/>
      <c r="Q52" s="4"/>
      <c r="R52" s="4" t="s">
        <v>793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</row>
    <row r="53" spans="1:75" x14ac:dyDescent="0.25">
      <c r="A53" s="9"/>
      <c r="B53" s="4" t="s">
        <v>794</v>
      </c>
      <c r="C53" s="4"/>
      <c r="D53" s="4" t="s">
        <v>795</v>
      </c>
      <c r="E53" s="4"/>
      <c r="F53" s="4" t="s">
        <v>796</v>
      </c>
      <c r="G53" s="4"/>
      <c r="H53" s="4" t="s">
        <v>797</v>
      </c>
      <c r="I53" s="4" t="s">
        <v>798</v>
      </c>
      <c r="J53" s="4"/>
      <c r="K53" s="4" t="s">
        <v>799</v>
      </c>
      <c r="L53" s="4" t="s">
        <v>800</v>
      </c>
      <c r="M53" s="4"/>
      <c r="N53" s="4"/>
      <c r="O53" s="4"/>
      <c r="P53" s="4"/>
      <c r="Q53" s="4"/>
      <c r="R53" s="4"/>
      <c r="S53" s="4" t="s">
        <v>801</v>
      </c>
      <c r="T53" s="4" t="s">
        <v>802</v>
      </c>
      <c r="U53" s="4"/>
      <c r="V53" s="4"/>
      <c r="W53" s="4"/>
      <c r="X53" s="4"/>
      <c r="Y53" s="4">
        <v>3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x14ac:dyDescent="0.25">
      <c r="A54" s="9"/>
      <c r="B54" s="4" t="s">
        <v>803</v>
      </c>
      <c r="C54" s="4">
        <v>17</v>
      </c>
      <c r="D54" s="4" t="s">
        <v>804</v>
      </c>
      <c r="E54" s="4" t="s">
        <v>805</v>
      </c>
      <c r="F54" s="4" t="s">
        <v>806</v>
      </c>
      <c r="G54" s="4" t="s">
        <v>807</v>
      </c>
      <c r="H54" s="4" t="s">
        <v>808</v>
      </c>
      <c r="I54" s="4" t="s">
        <v>809</v>
      </c>
      <c r="J54" s="4" t="s">
        <v>810</v>
      </c>
      <c r="K54" s="4" t="s">
        <v>811</v>
      </c>
      <c r="L54" s="4" t="s">
        <v>812</v>
      </c>
      <c r="M54" s="4"/>
      <c r="N54" s="4" t="s">
        <v>813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814</v>
      </c>
      <c r="AC54" s="4"/>
      <c r="AD54" s="4"/>
      <c r="AE54" s="4" t="s">
        <v>815</v>
      </c>
      <c r="AF54" s="4"/>
      <c r="AG54" s="4"/>
      <c r="AH54" s="4"/>
      <c r="AI54" s="4"/>
      <c r="AJ54" s="4" t="s">
        <v>816</v>
      </c>
      <c r="AK54" s="4" t="s">
        <v>817</v>
      </c>
      <c r="AL54" s="4" t="s">
        <v>818</v>
      </c>
      <c r="AM54" s="4"/>
      <c r="AN54" s="4" t="s">
        <v>819</v>
      </c>
      <c r="AO54" s="4" t="s">
        <v>820</v>
      </c>
      <c r="AP54" s="4"/>
      <c r="AQ54" s="4"/>
      <c r="AR54" s="4" t="s">
        <v>821</v>
      </c>
      <c r="AS54" s="4"/>
      <c r="AT54" s="4"/>
      <c r="AU54" s="4"/>
      <c r="AV54" s="4" t="s">
        <v>466</v>
      </c>
      <c r="AW54" s="4"/>
      <c r="AX54" s="4"/>
      <c r="AY54" s="4" t="s">
        <v>822</v>
      </c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</row>
    <row r="55" spans="1:75" x14ac:dyDescent="0.25">
      <c r="A55" s="9"/>
      <c r="B55" s="4" t="s">
        <v>823</v>
      </c>
      <c r="C55" s="4"/>
      <c r="D55" s="4" t="s">
        <v>824</v>
      </c>
      <c r="E55" s="4"/>
      <c r="F55" s="4" t="s">
        <v>825</v>
      </c>
      <c r="G55" s="15" t="s">
        <v>826</v>
      </c>
      <c r="H55" s="4" t="s">
        <v>827</v>
      </c>
      <c r="I55" s="4" t="s">
        <v>828</v>
      </c>
      <c r="J55" s="4" t="s">
        <v>829</v>
      </c>
      <c r="K55" s="4">
        <v>48.55</v>
      </c>
      <c r="L55" s="4" t="s">
        <v>830</v>
      </c>
      <c r="M55" s="4"/>
      <c r="N55" s="4"/>
      <c r="O55" s="4"/>
      <c r="P55" s="4"/>
      <c r="Q55" s="4"/>
      <c r="R55" s="4"/>
      <c r="S55" s="4" t="s">
        <v>483</v>
      </c>
      <c r="T55" s="4" t="s">
        <v>831</v>
      </c>
      <c r="U55" s="4"/>
      <c r="V55" s="4"/>
      <c r="W55" s="4"/>
      <c r="X55" s="4"/>
      <c r="Y55" s="4" t="s">
        <v>832</v>
      </c>
      <c r="Z55" s="4" t="s">
        <v>380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 t="s">
        <v>833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 t="s">
        <v>834</v>
      </c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x14ac:dyDescent="0.25">
      <c r="A56" s="9"/>
      <c r="B56" s="4" t="s">
        <v>510</v>
      </c>
      <c r="C56" s="4">
        <v>2</v>
      </c>
      <c r="D56" s="4" t="s">
        <v>835</v>
      </c>
      <c r="E56" s="4"/>
      <c r="F56" s="4" t="s">
        <v>836</v>
      </c>
      <c r="G56" s="15" t="s">
        <v>837</v>
      </c>
      <c r="H56" s="4" t="s">
        <v>838</v>
      </c>
      <c r="I56" s="4" t="s">
        <v>839</v>
      </c>
      <c r="J56" s="4" t="s">
        <v>437</v>
      </c>
      <c r="K56" s="4" t="s">
        <v>840</v>
      </c>
      <c r="L56" s="4" t="s">
        <v>841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</row>
    <row r="57" spans="1:75" x14ac:dyDescent="0.25">
      <c r="A57" s="9"/>
      <c r="B57" s="4" t="s">
        <v>842</v>
      </c>
      <c r="C57" s="4">
        <v>9</v>
      </c>
      <c r="D57" s="4" t="s">
        <v>843</v>
      </c>
      <c r="E57" s="4"/>
      <c r="F57" s="4" t="s">
        <v>844</v>
      </c>
      <c r="G57" s="15"/>
      <c r="H57" s="4"/>
      <c r="I57" s="4" t="s">
        <v>845</v>
      </c>
      <c r="J57" s="4" t="s">
        <v>846</v>
      </c>
      <c r="K57" s="4" t="s">
        <v>847</v>
      </c>
      <c r="L57" s="4" t="s">
        <v>848</v>
      </c>
      <c r="M57" s="4"/>
      <c r="N57" s="4" t="s">
        <v>849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</row>
    <row r="58" spans="1:75" x14ac:dyDescent="0.25">
      <c r="A58" s="9"/>
      <c r="B58" s="4" t="s">
        <v>850</v>
      </c>
      <c r="C58" s="4">
        <v>4</v>
      </c>
      <c r="D58" s="4" t="s">
        <v>851</v>
      </c>
      <c r="E58" s="4"/>
      <c r="F58" s="4" t="s">
        <v>852</v>
      </c>
      <c r="G58" s="4" t="s">
        <v>853</v>
      </c>
      <c r="H58" s="4" t="s">
        <v>854</v>
      </c>
      <c r="I58" s="4" t="s">
        <v>532</v>
      </c>
      <c r="J58" s="4" t="s">
        <v>855</v>
      </c>
      <c r="K58" s="4"/>
      <c r="L58" s="4" t="s">
        <v>856</v>
      </c>
      <c r="M58" s="4" t="s">
        <v>857</v>
      </c>
      <c r="N58" s="4"/>
      <c r="O58" s="4" t="s">
        <v>858</v>
      </c>
      <c r="P58" s="4" t="s">
        <v>859</v>
      </c>
      <c r="Q58" s="4"/>
      <c r="R58" s="4" t="s">
        <v>860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1:75" x14ac:dyDescent="0.25">
      <c r="A59" s="9"/>
      <c r="B59" s="4" t="s">
        <v>861</v>
      </c>
      <c r="C59" s="4">
        <v>3</v>
      </c>
      <c r="D59" s="4" t="s">
        <v>862</v>
      </c>
      <c r="E59" s="4"/>
      <c r="F59" s="4" t="s">
        <v>863</v>
      </c>
      <c r="G59" s="4" t="s">
        <v>864</v>
      </c>
      <c r="H59" s="4" t="s">
        <v>865</v>
      </c>
      <c r="I59" s="4" t="s">
        <v>654</v>
      </c>
      <c r="J59" s="4" t="s">
        <v>866</v>
      </c>
      <c r="K59" s="4"/>
      <c r="L59" s="4" t="s">
        <v>856</v>
      </c>
      <c r="M59" s="4" t="s">
        <v>857</v>
      </c>
      <c r="N59" s="4"/>
      <c r="O59" s="4" t="s">
        <v>867</v>
      </c>
      <c r="P59" s="4" t="s">
        <v>868</v>
      </c>
      <c r="Q59" s="4"/>
      <c r="R59" s="4" t="s">
        <v>631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</row>
    <row r="60" spans="1:75" x14ac:dyDescent="0.25">
      <c r="A60" s="9"/>
      <c r="B60" s="4" t="s">
        <v>869</v>
      </c>
      <c r="C60" s="4">
        <v>4</v>
      </c>
      <c r="D60" s="4" t="s">
        <v>870</v>
      </c>
      <c r="E60" s="4"/>
      <c r="F60" s="4" t="s">
        <v>871</v>
      </c>
      <c r="G60" s="4" t="s">
        <v>872</v>
      </c>
      <c r="H60" s="4" t="s">
        <v>873</v>
      </c>
      <c r="I60" s="4" t="s">
        <v>874</v>
      </c>
      <c r="J60" s="4" t="s">
        <v>875</v>
      </c>
      <c r="K60" s="4"/>
      <c r="L60" s="4" t="s">
        <v>507</v>
      </c>
      <c r="M60" s="4" t="s">
        <v>876</v>
      </c>
      <c r="N60" s="4"/>
      <c r="O60" s="4" t="s">
        <v>877</v>
      </c>
      <c r="P60" s="4" t="s">
        <v>610</v>
      </c>
      <c r="Q60" s="4"/>
      <c r="R60" s="4" t="s">
        <v>878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</row>
    <row r="61" spans="1:75" x14ac:dyDescent="0.25">
      <c r="A61" s="9"/>
      <c r="B61" s="4" t="s">
        <v>879</v>
      </c>
      <c r="C61" s="4"/>
      <c r="D61" s="4" t="s">
        <v>880</v>
      </c>
      <c r="E61" s="4"/>
      <c r="F61" s="4" t="s">
        <v>881</v>
      </c>
      <c r="G61" s="4"/>
      <c r="H61" s="4" t="s">
        <v>882</v>
      </c>
      <c r="I61" s="4" t="s">
        <v>883</v>
      </c>
      <c r="J61" s="4"/>
      <c r="K61" s="4"/>
      <c r="L61" s="4"/>
      <c r="M61" s="4"/>
      <c r="N61" s="4"/>
      <c r="O61" s="4" t="s">
        <v>884</v>
      </c>
      <c r="P61" s="4" t="s">
        <v>885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</row>
    <row r="62" spans="1:75" x14ac:dyDescent="0.25">
      <c r="A62" s="4"/>
      <c r="B62" s="4" t="s">
        <v>886</v>
      </c>
      <c r="C62" s="4">
        <v>13</v>
      </c>
      <c r="D62" s="4" t="s">
        <v>887</v>
      </c>
      <c r="E62" s="4" t="s">
        <v>888</v>
      </c>
      <c r="F62" s="4" t="s">
        <v>889</v>
      </c>
      <c r="G62" s="4" t="s">
        <v>890</v>
      </c>
      <c r="H62" s="4" t="s">
        <v>891</v>
      </c>
      <c r="I62" s="4" t="s">
        <v>892</v>
      </c>
      <c r="J62" s="4" t="s">
        <v>893</v>
      </c>
      <c r="K62" s="4"/>
      <c r="L62" s="4" t="s">
        <v>894</v>
      </c>
      <c r="M62" s="4"/>
      <c r="N62" s="4" t="s">
        <v>895</v>
      </c>
      <c r="O62" s="4" t="s">
        <v>896</v>
      </c>
      <c r="P62" s="4" t="s">
        <v>897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 t="s">
        <v>898</v>
      </c>
      <c r="AC62" s="4"/>
      <c r="AD62" s="4"/>
      <c r="AE62" s="4" t="s">
        <v>899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</row>
    <row r="63" spans="1:75" x14ac:dyDescent="0.25">
      <c r="A63" s="9"/>
      <c r="B63" s="4" t="s">
        <v>900</v>
      </c>
      <c r="C63" s="4"/>
      <c r="D63" s="4" t="s">
        <v>901</v>
      </c>
      <c r="E63" s="4"/>
      <c r="F63" s="4" t="s">
        <v>902</v>
      </c>
      <c r="G63" s="15" t="s">
        <v>903</v>
      </c>
      <c r="H63" s="4" t="s">
        <v>904</v>
      </c>
      <c r="I63" s="4" t="s">
        <v>905</v>
      </c>
      <c r="J63" s="4" t="s">
        <v>906</v>
      </c>
      <c r="K63" s="4"/>
      <c r="L63" s="4" t="s">
        <v>907</v>
      </c>
      <c r="M63" s="4"/>
      <c r="N63" s="4"/>
      <c r="O63" s="4" t="s">
        <v>908</v>
      </c>
      <c r="P63" s="15" t="s">
        <v>909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</row>
    <row r="64" spans="1:75" x14ac:dyDescent="0.25">
      <c r="A64" s="9"/>
      <c r="B64" s="4" t="s">
        <v>528</v>
      </c>
      <c r="C64" s="4">
        <v>1</v>
      </c>
      <c r="D64" s="4">
        <v>1695</v>
      </c>
      <c r="E64" s="4"/>
      <c r="F64" s="4">
        <v>54.6</v>
      </c>
      <c r="G64" s="15" t="s">
        <v>910</v>
      </c>
      <c r="H64" s="4"/>
      <c r="I64" s="4">
        <v>18.3</v>
      </c>
      <c r="J64" s="4">
        <v>4.5</v>
      </c>
      <c r="K64" s="4"/>
      <c r="L64" s="4">
        <v>20.399999999999999</v>
      </c>
      <c r="M64" s="4"/>
      <c r="N64" s="4"/>
      <c r="O64" s="4">
        <v>40</v>
      </c>
      <c r="P64" s="15" t="s">
        <v>911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>
        <v>62</v>
      </c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</row>
    <row r="65" spans="1:75" x14ac:dyDescent="0.25">
      <c r="A65" s="7" t="s">
        <v>912</v>
      </c>
      <c r="B65" s="8" t="s">
        <v>308</v>
      </c>
      <c r="C65" s="8"/>
      <c r="D65" s="8">
        <v>1280</v>
      </c>
      <c r="E65" s="8">
        <v>19.5</v>
      </c>
      <c r="F65" s="8">
        <v>65.599999999999994</v>
      </c>
      <c r="G65" s="8">
        <v>12.9</v>
      </c>
      <c r="H65" s="8">
        <v>3.91</v>
      </c>
      <c r="I65" s="8">
        <v>15.2</v>
      </c>
      <c r="J65" s="8">
        <v>5.75</v>
      </c>
      <c r="K65" s="8">
        <v>53.6</v>
      </c>
      <c r="L65" s="8">
        <v>17</v>
      </c>
      <c r="M65" s="8"/>
      <c r="N65" s="8">
        <v>84</v>
      </c>
      <c r="O65" s="8"/>
      <c r="P65" s="8"/>
      <c r="Q65" s="8"/>
      <c r="R65" s="8"/>
      <c r="S65" s="8" t="s">
        <v>913</v>
      </c>
      <c r="T65" s="8" t="s">
        <v>831</v>
      </c>
      <c r="U65" s="8"/>
      <c r="V65" s="8"/>
      <c r="W65" s="8">
        <v>2.5</v>
      </c>
      <c r="X65" s="8" t="s">
        <v>914</v>
      </c>
      <c r="Y65" s="8" t="s">
        <v>915</v>
      </c>
      <c r="Z65" s="8" t="s">
        <v>916</v>
      </c>
      <c r="AA65" s="8" t="s">
        <v>773</v>
      </c>
      <c r="AB65" s="8">
        <v>102</v>
      </c>
      <c r="AC65" s="8"/>
      <c r="AD65" s="8"/>
      <c r="AE65" s="8">
        <v>65</v>
      </c>
      <c r="AF65" s="8"/>
      <c r="AG65" s="8"/>
      <c r="AH65" s="8"/>
      <c r="AI65" s="8"/>
      <c r="AJ65" s="8" t="s">
        <v>917</v>
      </c>
      <c r="AK65" s="8" t="s">
        <v>918</v>
      </c>
      <c r="AL65" s="8" t="s">
        <v>914</v>
      </c>
      <c r="AM65" s="8"/>
      <c r="AN65" s="8" t="s">
        <v>919</v>
      </c>
      <c r="AO65" s="8" t="s">
        <v>920</v>
      </c>
      <c r="AP65" s="8"/>
      <c r="AQ65" s="8"/>
      <c r="AR65" s="8" t="s">
        <v>921</v>
      </c>
      <c r="AS65" s="8" t="s">
        <v>922</v>
      </c>
      <c r="AT65" s="8"/>
      <c r="AU65" s="8"/>
      <c r="AV65" s="8" t="s">
        <v>466</v>
      </c>
      <c r="AW65" s="8"/>
      <c r="AX65" s="8"/>
      <c r="AY65" s="8" t="s">
        <v>923</v>
      </c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 t="s">
        <v>924</v>
      </c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1:75" x14ac:dyDescent="0.25">
      <c r="A66" s="9" t="s">
        <v>449</v>
      </c>
      <c r="B66" s="4" t="s">
        <v>499</v>
      </c>
      <c r="C66" s="4">
        <v>22</v>
      </c>
      <c r="D66" s="4" t="s">
        <v>925</v>
      </c>
      <c r="E66" s="4" t="s">
        <v>926</v>
      </c>
      <c r="F66" s="4" t="s">
        <v>927</v>
      </c>
      <c r="G66" s="4" t="s">
        <v>928</v>
      </c>
      <c r="H66" s="4" t="s">
        <v>929</v>
      </c>
      <c r="I66" s="4" t="s">
        <v>930</v>
      </c>
      <c r="J66" s="4" t="s">
        <v>931</v>
      </c>
      <c r="K66" s="4" t="s">
        <v>932</v>
      </c>
      <c r="L66" s="4" t="s">
        <v>933</v>
      </c>
      <c r="M66" s="4"/>
      <c r="N66" s="4" t="s">
        <v>934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 t="s">
        <v>935</v>
      </c>
      <c r="AC66" s="4"/>
      <c r="AD66" s="4"/>
      <c r="AE66" s="4" t="s">
        <v>936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</row>
    <row r="67" spans="1:75" x14ac:dyDescent="0.25">
      <c r="A67" s="9"/>
      <c r="B67" s="4" t="s">
        <v>517</v>
      </c>
      <c r="C67" s="4">
        <v>15</v>
      </c>
      <c r="D67" s="4" t="s">
        <v>937</v>
      </c>
      <c r="E67" s="4" t="s">
        <v>938</v>
      </c>
      <c r="F67" s="4" t="s">
        <v>939</v>
      </c>
      <c r="G67" s="4" t="s">
        <v>940</v>
      </c>
      <c r="H67" s="4" t="s">
        <v>941</v>
      </c>
      <c r="I67" s="4" t="s">
        <v>942</v>
      </c>
      <c r="J67" s="4" t="s">
        <v>943</v>
      </c>
      <c r="K67" s="4"/>
      <c r="L67" s="4" t="s">
        <v>944</v>
      </c>
      <c r="M67" s="4"/>
      <c r="N67" s="4" t="s">
        <v>945</v>
      </c>
      <c r="O67" s="4" t="s">
        <v>946</v>
      </c>
      <c r="P67" s="4" t="s">
        <v>947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 t="s">
        <v>948</v>
      </c>
      <c r="AC67" s="4"/>
      <c r="AD67" s="4"/>
      <c r="AE67" s="4" t="s">
        <v>949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</row>
    <row r="68" spans="1:75" x14ac:dyDescent="0.25">
      <c r="A68" s="7" t="s">
        <v>950</v>
      </c>
      <c r="B68" s="8" t="s">
        <v>308</v>
      </c>
      <c r="C68" s="8"/>
      <c r="D68" s="8">
        <v>2400</v>
      </c>
      <c r="E68" s="8"/>
      <c r="F68" s="8">
        <v>80</v>
      </c>
      <c r="G68" s="8">
        <v>18</v>
      </c>
      <c r="H68" s="8">
        <v>6.8</v>
      </c>
      <c r="I68" s="8">
        <v>22</v>
      </c>
      <c r="J68" s="8">
        <v>5</v>
      </c>
      <c r="K68" s="8"/>
      <c r="L68" s="8">
        <v>30</v>
      </c>
      <c r="M68" s="8">
        <v>51</v>
      </c>
      <c r="N68" s="8"/>
      <c r="O68" s="8"/>
      <c r="P68" s="8"/>
      <c r="Q68" s="8"/>
      <c r="R68" s="8">
        <v>12</v>
      </c>
      <c r="S68" s="8" t="s">
        <v>400</v>
      </c>
      <c r="T68" s="8" t="s">
        <v>701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 t="s">
        <v>485</v>
      </c>
      <c r="AP68" s="8"/>
      <c r="AQ68" s="8"/>
      <c r="AR68" s="8" t="s">
        <v>951</v>
      </c>
      <c r="AS68" s="8"/>
      <c r="AT68" s="8"/>
      <c r="AU68" s="8"/>
      <c r="AV68" s="8"/>
      <c r="AW68" s="8"/>
      <c r="AX68" s="8"/>
      <c r="AY68" s="8" t="s">
        <v>952</v>
      </c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1:75" x14ac:dyDescent="0.25">
      <c r="A69" s="9" t="s">
        <v>489</v>
      </c>
      <c r="B69" s="4" t="s">
        <v>366</v>
      </c>
      <c r="C69" s="4"/>
      <c r="D69" s="4">
        <v>2540</v>
      </c>
      <c r="E69" s="4"/>
      <c r="F69" s="4">
        <v>74</v>
      </c>
      <c r="G69" s="4">
        <v>18</v>
      </c>
      <c r="H69" s="4">
        <v>8.1999999999999993</v>
      </c>
      <c r="I69" s="4">
        <v>20</v>
      </c>
      <c r="J69" s="4">
        <v>6.1</v>
      </c>
      <c r="K69" s="4"/>
      <c r="L69" s="4">
        <v>31</v>
      </c>
      <c r="M69" s="4">
        <v>48</v>
      </c>
      <c r="N69" s="4"/>
      <c r="O69" s="4">
        <v>43</v>
      </c>
      <c r="P69" s="4">
        <v>14</v>
      </c>
      <c r="Q69" s="4"/>
      <c r="R69" s="4">
        <v>10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</row>
    <row r="70" spans="1:75" x14ac:dyDescent="0.25">
      <c r="A70" s="9" t="s">
        <v>953</v>
      </c>
      <c r="B70" s="4" t="s">
        <v>499</v>
      </c>
      <c r="C70" s="4">
        <v>15</v>
      </c>
      <c r="D70" s="4" t="s">
        <v>954</v>
      </c>
      <c r="E70" s="4"/>
      <c r="F70" s="4" t="s">
        <v>955</v>
      </c>
      <c r="G70" s="4" t="s">
        <v>956</v>
      </c>
      <c r="H70" s="4" t="s">
        <v>957</v>
      </c>
      <c r="I70" s="4" t="s">
        <v>958</v>
      </c>
      <c r="J70" s="4" t="s">
        <v>959</v>
      </c>
      <c r="K70" s="4" t="s">
        <v>960</v>
      </c>
      <c r="L70" s="4" t="s">
        <v>961</v>
      </c>
      <c r="M70" s="4" t="s">
        <v>962</v>
      </c>
      <c r="N70" s="4"/>
      <c r="O70" s="4"/>
      <c r="P70" s="4"/>
      <c r="Q70" s="4"/>
      <c r="R70" s="4" t="s">
        <v>963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</row>
    <row r="71" spans="1:75" x14ac:dyDescent="0.25">
      <c r="A71" s="9"/>
      <c r="B71" s="4" t="s">
        <v>510</v>
      </c>
      <c r="C71" s="4">
        <v>3</v>
      </c>
      <c r="D71" s="4" t="s">
        <v>964</v>
      </c>
      <c r="E71" s="4"/>
      <c r="F71" s="4" t="s">
        <v>965</v>
      </c>
      <c r="G71" s="4" t="s">
        <v>966</v>
      </c>
      <c r="H71" s="4" t="s">
        <v>967</v>
      </c>
      <c r="I71" s="4" t="s">
        <v>968</v>
      </c>
      <c r="J71" s="4" t="s">
        <v>969</v>
      </c>
      <c r="K71" s="4" t="s">
        <v>970</v>
      </c>
      <c r="L71" s="4" t="s">
        <v>971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</row>
    <row r="72" spans="1:75" x14ac:dyDescent="0.25">
      <c r="A72" s="4"/>
      <c r="B72" s="4" t="s">
        <v>517</v>
      </c>
      <c r="C72" s="4">
        <v>10</v>
      </c>
      <c r="D72" s="4" t="s">
        <v>972</v>
      </c>
      <c r="E72" s="4"/>
      <c r="F72" s="4" t="s">
        <v>973</v>
      </c>
      <c r="G72" s="4" t="s">
        <v>974</v>
      </c>
      <c r="H72" s="4" t="s">
        <v>975</v>
      </c>
      <c r="I72" s="4" t="s">
        <v>976</v>
      </c>
      <c r="J72" s="4" t="s">
        <v>977</v>
      </c>
      <c r="K72" s="4"/>
      <c r="L72" s="4" t="s">
        <v>978</v>
      </c>
      <c r="M72" s="4" t="s">
        <v>979</v>
      </c>
      <c r="N72" s="4"/>
      <c r="O72" s="4" t="s">
        <v>980</v>
      </c>
      <c r="P72" s="4" t="s">
        <v>753</v>
      </c>
      <c r="Q72" s="4"/>
      <c r="R72" s="4" t="s">
        <v>981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</row>
    <row r="73" spans="1:75" x14ac:dyDescent="0.25">
      <c r="A73" s="4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x14ac:dyDescent="0.25">
      <c r="A74" s="4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1:75" x14ac:dyDescent="0.25">
      <c r="A76" s="9" t="s">
        <v>982</v>
      </c>
      <c r="B76" s="4" t="s">
        <v>308</v>
      </c>
      <c r="C76" s="4"/>
      <c r="D76" s="4">
        <v>1803</v>
      </c>
      <c r="E76" s="4">
        <v>28</v>
      </c>
      <c r="F76" s="4">
        <v>64.5</v>
      </c>
      <c r="G76" s="18">
        <v>13</v>
      </c>
      <c r="H76" s="18">
        <v>4.8</v>
      </c>
      <c r="I76" s="4">
        <v>17.600000000000001</v>
      </c>
      <c r="J76" s="4">
        <v>5.0999999999999996</v>
      </c>
      <c r="K76" s="4">
        <v>53</v>
      </c>
      <c r="L76" s="4">
        <v>22</v>
      </c>
      <c r="M76" s="4">
        <v>49.3</v>
      </c>
      <c r="N76" s="4">
        <v>102</v>
      </c>
      <c r="O76" s="4"/>
      <c r="P76" s="4"/>
      <c r="Q76" s="4"/>
      <c r="R76" s="4">
        <v>18.600000000000001</v>
      </c>
      <c r="S76" s="4" t="s">
        <v>983</v>
      </c>
      <c r="T76" s="4" t="s">
        <v>310</v>
      </c>
      <c r="U76" s="4">
        <v>11</v>
      </c>
      <c r="V76" s="4">
        <v>11</v>
      </c>
      <c r="W76" s="4">
        <v>2</v>
      </c>
      <c r="X76" s="4">
        <v>5</v>
      </c>
      <c r="Y76" s="4">
        <v>4</v>
      </c>
      <c r="Z76" s="4">
        <v>11</v>
      </c>
      <c r="AA76" s="4">
        <v>4</v>
      </c>
      <c r="AB76" s="4">
        <v>127</v>
      </c>
      <c r="AC76" s="4"/>
      <c r="AD76" s="4"/>
      <c r="AE76" s="4"/>
      <c r="AF76" s="4">
        <v>139</v>
      </c>
      <c r="AG76" s="4">
        <v>374</v>
      </c>
      <c r="AH76" s="4">
        <v>235</v>
      </c>
      <c r="AI76" s="4"/>
      <c r="AJ76" s="4">
        <v>17.5</v>
      </c>
      <c r="AK76" s="4">
        <v>18</v>
      </c>
      <c r="AL76" s="4">
        <v>4</v>
      </c>
      <c r="AM76" s="4">
        <v>3</v>
      </c>
      <c r="AN76" s="4"/>
      <c r="AO76" s="4">
        <v>12</v>
      </c>
      <c r="AP76" s="4"/>
      <c r="AQ76" s="4"/>
      <c r="AR76" s="4" t="s">
        <v>984</v>
      </c>
      <c r="AS76" s="4"/>
      <c r="AT76" s="4"/>
      <c r="AU76" s="4"/>
      <c r="AV76" s="4">
        <v>21</v>
      </c>
      <c r="AW76" s="4"/>
      <c r="AX76" s="4"/>
      <c r="AY76" s="4" t="s">
        <v>985</v>
      </c>
      <c r="AZ76" s="4"/>
      <c r="BA76" s="4"/>
      <c r="BB76" s="4"/>
      <c r="BC76" s="4"/>
      <c r="BD76" s="4"/>
      <c r="BE76" s="4"/>
      <c r="BF76" s="4"/>
      <c r="BG76" s="4"/>
      <c r="BH76" s="4">
        <v>433</v>
      </c>
      <c r="BI76" s="4">
        <v>438</v>
      </c>
      <c r="BJ76" s="4"/>
      <c r="BK76" s="4"/>
      <c r="BL76" s="4">
        <v>20</v>
      </c>
      <c r="BM76" s="4">
        <v>19</v>
      </c>
      <c r="BN76" s="4">
        <v>48</v>
      </c>
      <c r="BO76" s="4">
        <v>16</v>
      </c>
      <c r="BP76" s="4">
        <v>24</v>
      </c>
      <c r="BQ76" s="4">
        <v>24</v>
      </c>
      <c r="BR76" s="4"/>
      <c r="BS76" s="4"/>
      <c r="BT76" s="4"/>
      <c r="BU76" s="4"/>
      <c r="BV76" s="4"/>
      <c r="BW76" s="4">
        <v>7.5</v>
      </c>
    </row>
    <row r="77" spans="1:75" x14ac:dyDescent="0.25">
      <c r="A77" s="9" t="s">
        <v>986</v>
      </c>
      <c r="B77" s="4" t="s">
        <v>499</v>
      </c>
      <c r="C77" s="4">
        <v>20</v>
      </c>
      <c r="D77" s="4" t="s">
        <v>987</v>
      </c>
      <c r="E77" s="4" t="s">
        <v>988</v>
      </c>
      <c r="F77" s="4" t="s">
        <v>989</v>
      </c>
      <c r="G77" s="18" t="s">
        <v>990</v>
      </c>
      <c r="H77" s="18" t="s">
        <v>991</v>
      </c>
      <c r="I77" s="4" t="s">
        <v>992</v>
      </c>
      <c r="J77" s="4" t="s">
        <v>993</v>
      </c>
      <c r="K77" s="4" t="s">
        <v>994</v>
      </c>
      <c r="L77" s="4" t="s">
        <v>995</v>
      </c>
      <c r="M77" s="4" t="s">
        <v>996</v>
      </c>
      <c r="N77" s="4" t="s">
        <v>997</v>
      </c>
      <c r="O77" s="4"/>
      <c r="P77" s="4"/>
      <c r="Q77" s="4"/>
      <c r="R77" s="4" t="s">
        <v>998</v>
      </c>
      <c r="S77" s="4"/>
      <c r="T77" s="4"/>
      <c r="U77" s="4" t="s">
        <v>999</v>
      </c>
      <c r="V77" s="4" t="s">
        <v>1000</v>
      </c>
      <c r="W77" s="4" t="s">
        <v>1001</v>
      </c>
      <c r="X77" s="4" t="s">
        <v>1002</v>
      </c>
      <c r="Y77" s="4" t="s">
        <v>1003</v>
      </c>
      <c r="Z77" s="4" t="s">
        <v>1004</v>
      </c>
      <c r="AA77" s="4" t="s">
        <v>1005</v>
      </c>
      <c r="AB77" s="4" t="s">
        <v>1006</v>
      </c>
      <c r="AC77" s="4"/>
      <c r="AD77" s="4"/>
      <c r="AE77" s="4"/>
      <c r="AF77" s="4" t="s">
        <v>1007</v>
      </c>
      <c r="AG77" s="4" t="s">
        <v>1008</v>
      </c>
      <c r="AH77" s="4" t="s">
        <v>1009</v>
      </c>
      <c r="AI77" s="4"/>
      <c r="AJ77" s="4" t="s">
        <v>1010</v>
      </c>
      <c r="AK77" s="4" t="s">
        <v>1011</v>
      </c>
      <c r="AL77" s="4" t="s">
        <v>1012</v>
      </c>
      <c r="AM77" s="4" t="s">
        <v>1013</v>
      </c>
      <c r="AN77" s="4"/>
      <c r="AO77" s="4" t="s">
        <v>1014</v>
      </c>
      <c r="AP77" s="4" t="s">
        <v>1015</v>
      </c>
      <c r="AQ77" s="4"/>
      <c r="AR77" s="4"/>
      <c r="AS77" s="4"/>
      <c r="AT77" s="4" t="s">
        <v>1016</v>
      </c>
      <c r="AU77" s="4" t="s">
        <v>1017</v>
      </c>
      <c r="AV77" s="4" t="s">
        <v>1018</v>
      </c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 t="s">
        <v>1019</v>
      </c>
      <c r="BI77" s="4" t="s">
        <v>1020</v>
      </c>
      <c r="BJ77" s="4"/>
      <c r="BK77" s="4"/>
      <c r="BL77" s="4" t="s">
        <v>1021</v>
      </c>
      <c r="BM77" s="4" t="s">
        <v>1022</v>
      </c>
      <c r="BN77" s="4" t="s">
        <v>1023</v>
      </c>
      <c r="BO77" s="4" t="s">
        <v>1024</v>
      </c>
      <c r="BP77" s="4" t="s">
        <v>1025</v>
      </c>
      <c r="BQ77" s="4" t="s">
        <v>1026</v>
      </c>
      <c r="BR77" s="4"/>
      <c r="BS77" s="4"/>
      <c r="BT77" s="4"/>
      <c r="BU77" s="4"/>
      <c r="BV77" s="4"/>
      <c r="BW77" s="4" t="s">
        <v>1027</v>
      </c>
    </row>
    <row r="78" spans="1:75" x14ac:dyDescent="0.25">
      <c r="A78" s="9"/>
      <c r="B78" s="4" t="s">
        <v>517</v>
      </c>
      <c r="C78" s="4">
        <v>22</v>
      </c>
      <c r="D78" s="4" t="s">
        <v>1028</v>
      </c>
      <c r="E78" s="4" t="s">
        <v>1029</v>
      </c>
      <c r="F78" s="4" t="s">
        <v>1030</v>
      </c>
      <c r="G78" s="18" t="s">
        <v>1031</v>
      </c>
      <c r="H78" s="18" t="s">
        <v>1032</v>
      </c>
      <c r="I78" s="4" t="s">
        <v>1033</v>
      </c>
      <c r="J78" s="4" t="s">
        <v>1034</v>
      </c>
      <c r="K78" s="4"/>
      <c r="L78" s="4" t="s">
        <v>1035</v>
      </c>
      <c r="M78" s="4" t="s">
        <v>1036</v>
      </c>
      <c r="N78" s="4" t="s">
        <v>1037</v>
      </c>
      <c r="O78" s="4" t="s">
        <v>1038</v>
      </c>
      <c r="P78" s="4" t="s">
        <v>1039</v>
      </c>
      <c r="Q78" s="4" t="s">
        <v>1040</v>
      </c>
      <c r="R78" s="4" t="s">
        <v>1041</v>
      </c>
      <c r="S78" s="4"/>
      <c r="T78" s="4"/>
      <c r="U78" s="4" t="s">
        <v>1042</v>
      </c>
      <c r="V78" s="4" t="s">
        <v>1043</v>
      </c>
      <c r="W78" s="4" t="s">
        <v>1044</v>
      </c>
      <c r="X78" s="4" t="s">
        <v>1045</v>
      </c>
      <c r="Y78" s="4" t="s">
        <v>1046</v>
      </c>
      <c r="Z78" s="4" t="s">
        <v>1047</v>
      </c>
      <c r="AA78" s="4" t="s">
        <v>586</v>
      </c>
      <c r="AB78" s="4" t="s">
        <v>1048</v>
      </c>
      <c r="AC78" s="4"/>
      <c r="AD78" s="4"/>
      <c r="AE78" s="4"/>
      <c r="AF78" s="4" t="s">
        <v>1049</v>
      </c>
      <c r="AG78" s="4" t="s">
        <v>1050</v>
      </c>
      <c r="AH78" s="4" t="s">
        <v>1051</v>
      </c>
      <c r="AI78" s="4"/>
      <c r="AJ78" s="4" t="s">
        <v>1052</v>
      </c>
      <c r="AK78" s="4" t="s">
        <v>1053</v>
      </c>
      <c r="AL78" s="4" t="s">
        <v>1054</v>
      </c>
      <c r="AM78" s="4" t="s">
        <v>1055</v>
      </c>
      <c r="AN78" s="4"/>
      <c r="AO78" s="4" t="s">
        <v>1056</v>
      </c>
      <c r="AP78" s="4" t="s">
        <v>1057</v>
      </c>
      <c r="AQ78" s="4"/>
      <c r="AR78" s="4"/>
      <c r="AS78" s="4"/>
      <c r="AT78" s="4" t="s">
        <v>1058</v>
      </c>
      <c r="AU78" s="4" t="s">
        <v>1059</v>
      </c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 t="s">
        <v>1060</v>
      </c>
    </row>
    <row r="79" spans="1:75" x14ac:dyDescent="0.25">
      <c r="A79" s="4"/>
      <c r="B79" s="4" t="s">
        <v>1061</v>
      </c>
      <c r="C79" s="4">
        <v>1</v>
      </c>
      <c r="D79" s="4">
        <v>1910</v>
      </c>
      <c r="E79" s="4">
        <v>31</v>
      </c>
      <c r="F79" s="4">
        <v>61.1</v>
      </c>
      <c r="G79" s="4"/>
      <c r="H79" s="4"/>
      <c r="I79" s="4">
        <v>16.5</v>
      </c>
      <c r="J79" s="4"/>
      <c r="K79" s="4">
        <v>50.5</v>
      </c>
      <c r="L79" s="4">
        <v>18.5</v>
      </c>
      <c r="M79" s="4">
        <v>49</v>
      </c>
      <c r="N79" s="4">
        <v>116</v>
      </c>
      <c r="O79" s="4"/>
      <c r="P79" s="4"/>
      <c r="Q79" s="4"/>
      <c r="R79" s="4">
        <v>17.600000000000001</v>
      </c>
      <c r="S79" s="4"/>
      <c r="T79" s="4"/>
      <c r="U79" s="4">
        <v>9</v>
      </c>
      <c r="V79" s="4">
        <v>9.5</v>
      </c>
      <c r="W79" s="4">
        <v>3</v>
      </c>
      <c r="X79" s="4">
        <v>4.5</v>
      </c>
      <c r="Y79" s="4">
        <v>3.5</v>
      </c>
      <c r="Z79" s="4">
        <v>11</v>
      </c>
      <c r="AA79" s="4">
        <v>4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>
        <v>88</v>
      </c>
      <c r="AQ79" s="4"/>
      <c r="AR79" s="4"/>
      <c r="AS79" s="4"/>
      <c r="AT79" s="4">
        <v>78</v>
      </c>
      <c r="AU79" s="4">
        <v>38.5</v>
      </c>
      <c r="AV79" s="4">
        <v>24</v>
      </c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>
        <v>338</v>
      </c>
      <c r="BI79" s="4"/>
      <c r="BJ79" s="4"/>
      <c r="BK79" s="4"/>
      <c r="BL79" s="4"/>
      <c r="BM79" s="4"/>
      <c r="BN79" s="4"/>
      <c r="BO79" s="4"/>
      <c r="BP79" s="4">
        <v>17.5</v>
      </c>
      <c r="BQ79" s="4"/>
      <c r="BR79" s="4"/>
      <c r="BS79" s="4"/>
      <c r="BT79" s="4"/>
      <c r="BU79" s="4"/>
      <c r="BV79" s="4"/>
      <c r="BW79" s="4">
        <v>6.5</v>
      </c>
    </row>
    <row r="80" spans="1:75" x14ac:dyDescent="0.25">
      <c r="A80" s="7" t="s">
        <v>1062</v>
      </c>
      <c r="B80" s="8" t="s">
        <v>308</v>
      </c>
      <c r="C80" s="8"/>
      <c r="D80" s="8">
        <v>2320</v>
      </c>
      <c r="E80" s="8"/>
      <c r="F80" s="8">
        <v>51</v>
      </c>
      <c r="G80" s="8">
        <v>14.8</v>
      </c>
      <c r="H80" s="8">
        <v>5.5</v>
      </c>
      <c r="I80" s="8">
        <v>19</v>
      </c>
      <c r="J80" s="8">
        <v>3.8</v>
      </c>
      <c r="K80" s="8">
        <v>50</v>
      </c>
      <c r="L80" s="8">
        <v>36</v>
      </c>
      <c r="M80" s="8">
        <v>47</v>
      </c>
      <c r="N80" s="8"/>
      <c r="O80" s="8"/>
      <c r="P80" s="8"/>
      <c r="Q80" s="8"/>
      <c r="R80" s="8">
        <v>8</v>
      </c>
      <c r="S80" s="8" t="s">
        <v>400</v>
      </c>
      <c r="T80" s="8" t="s">
        <v>1063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 t="s">
        <v>1064</v>
      </c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  <row r="81" spans="1:75" x14ac:dyDescent="0.25">
      <c r="A81" s="9" t="s">
        <v>489</v>
      </c>
      <c r="B81" s="4" t="s">
        <v>366</v>
      </c>
      <c r="C81" s="4"/>
      <c r="D81" s="4">
        <v>2070</v>
      </c>
      <c r="E81" s="4"/>
      <c r="F81" s="4">
        <v>51</v>
      </c>
      <c r="G81" s="4">
        <v>14.5</v>
      </c>
      <c r="H81" s="4">
        <v>6.9</v>
      </c>
      <c r="I81" s="4">
        <v>20</v>
      </c>
      <c r="J81" s="4">
        <v>4.5999999999999996</v>
      </c>
      <c r="K81" s="4"/>
      <c r="L81" s="4">
        <v>32</v>
      </c>
      <c r="M81" s="4">
        <v>48</v>
      </c>
      <c r="N81" s="4"/>
      <c r="O81" s="4">
        <v>43</v>
      </c>
      <c r="P81" s="4">
        <v>15</v>
      </c>
      <c r="Q81" s="4"/>
      <c r="R81" s="4">
        <v>12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</row>
    <row r="82" spans="1:75" x14ac:dyDescent="0.25">
      <c r="A82" s="9" t="s">
        <v>953</v>
      </c>
      <c r="B82" s="4" t="s">
        <v>499</v>
      </c>
      <c r="C82" s="4">
        <v>4</v>
      </c>
      <c r="D82" s="4" t="s">
        <v>1065</v>
      </c>
      <c r="E82" s="4"/>
      <c r="F82" s="4" t="s">
        <v>1066</v>
      </c>
      <c r="G82" s="4" t="s">
        <v>1067</v>
      </c>
      <c r="H82" s="4" t="s">
        <v>1068</v>
      </c>
      <c r="I82" s="4" t="s">
        <v>1069</v>
      </c>
      <c r="J82" s="4" t="s">
        <v>1070</v>
      </c>
      <c r="K82" s="4" t="s">
        <v>1071</v>
      </c>
      <c r="L82" s="4" t="s">
        <v>1072</v>
      </c>
      <c r="M82" s="4" t="s">
        <v>1073</v>
      </c>
      <c r="N82" s="4"/>
      <c r="O82" s="4"/>
      <c r="P82" s="4"/>
      <c r="Q82" s="4"/>
      <c r="R82" s="4" t="s">
        <v>1074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</row>
    <row r="83" spans="1:75" x14ac:dyDescent="0.25">
      <c r="A83" s="9" t="s">
        <v>449</v>
      </c>
      <c r="B83" s="4" t="s">
        <v>1075</v>
      </c>
      <c r="C83" s="4">
        <v>5</v>
      </c>
      <c r="D83" s="4" t="s">
        <v>1076</v>
      </c>
      <c r="E83" s="4"/>
      <c r="F83" s="4" t="s">
        <v>1077</v>
      </c>
      <c r="G83" s="4" t="s">
        <v>1078</v>
      </c>
      <c r="H83" s="4" t="s">
        <v>1079</v>
      </c>
      <c r="I83" s="4" t="s">
        <v>1080</v>
      </c>
      <c r="J83" s="4" t="s">
        <v>1081</v>
      </c>
      <c r="K83" s="4" t="s">
        <v>580</v>
      </c>
      <c r="L83" s="4" t="s">
        <v>1082</v>
      </c>
      <c r="M83" s="4" t="s">
        <v>1083</v>
      </c>
      <c r="N83" s="4"/>
      <c r="O83" s="4"/>
      <c r="P83" s="4"/>
      <c r="Q83" s="4"/>
      <c r="R83" s="4" t="s">
        <v>1084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</row>
    <row r="84" spans="1:75" x14ac:dyDescent="0.25">
      <c r="A84" s="9" t="s">
        <v>1085</v>
      </c>
      <c r="B84" s="4" t="s">
        <v>1086</v>
      </c>
      <c r="C84" s="4">
        <v>5</v>
      </c>
      <c r="D84" s="4" t="s">
        <v>1087</v>
      </c>
      <c r="E84" s="4"/>
      <c r="F84" s="4" t="s">
        <v>1088</v>
      </c>
      <c r="G84" s="18" t="s">
        <v>1089</v>
      </c>
      <c r="H84" s="18" t="s">
        <v>1090</v>
      </c>
      <c r="I84" s="4" t="s">
        <v>1091</v>
      </c>
      <c r="J84" s="4" t="s">
        <v>1092</v>
      </c>
      <c r="K84" s="4" t="s">
        <v>1093</v>
      </c>
      <c r="L84" s="4" t="s">
        <v>1094</v>
      </c>
      <c r="M84" s="4"/>
      <c r="N84" s="4" t="s">
        <v>1095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 t="s">
        <v>1096</v>
      </c>
      <c r="Z84" s="4"/>
      <c r="AA84" s="4"/>
      <c r="AB84" s="4" t="s">
        <v>1097</v>
      </c>
      <c r="AC84" s="4"/>
      <c r="AD84" s="4"/>
      <c r="AE84" s="4"/>
      <c r="AF84" s="4"/>
      <c r="AG84" s="4" t="s">
        <v>1098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</row>
    <row r="85" spans="1:75" x14ac:dyDescent="0.25">
      <c r="A85" s="9"/>
      <c r="B85" s="4" t="s">
        <v>1099</v>
      </c>
      <c r="C85" s="4">
        <v>12</v>
      </c>
      <c r="D85" s="4" t="s">
        <v>1100</v>
      </c>
      <c r="E85" s="4" t="s">
        <v>1101</v>
      </c>
      <c r="F85" s="4" t="s">
        <v>1102</v>
      </c>
      <c r="G85" s="4" t="s">
        <v>1103</v>
      </c>
      <c r="H85" s="4" t="s">
        <v>1104</v>
      </c>
      <c r="I85" s="4" t="s">
        <v>1105</v>
      </c>
      <c r="J85" s="4" t="s">
        <v>1106</v>
      </c>
      <c r="K85" s="4" t="s">
        <v>1107</v>
      </c>
      <c r="L85" s="4" t="s">
        <v>1108</v>
      </c>
      <c r="M85" s="4"/>
      <c r="N85" s="4" t="s">
        <v>1109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 t="s">
        <v>914</v>
      </c>
      <c r="Z85" s="4"/>
      <c r="AA85" s="4"/>
      <c r="AB85" s="4" t="s">
        <v>1110</v>
      </c>
      <c r="AC85" s="4"/>
      <c r="AD85" s="4"/>
      <c r="AE85" s="4" t="s">
        <v>1111</v>
      </c>
      <c r="AF85" s="4"/>
      <c r="AG85" s="4"/>
      <c r="AH85" s="4"/>
      <c r="AI85" s="4"/>
      <c r="AJ85" s="4"/>
      <c r="AK85" s="4"/>
      <c r="AL85" s="4"/>
      <c r="AM85" s="4"/>
      <c r="AN85" s="4" t="s">
        <v>1112</v>
      </c>
      <c r="AO85" s="4" t="s">
        <v>485</v>
      </c>
      <c r="AP85" s="4"/>
      <c r="AQ85" s="4"/>
      <c r="AR85" s="4" t="s">
        <v>1113</v>
      </c>
      <c r="AS85" s="4" t="s">
        <v>716</v>
      </c>
      <c r="AT85" s="4"/>
      <c r="AU85" s="4"/>
      <c r="AV85" s="4" t="s">
        <v>1114</v>
      </c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</row>
    <row r="86" spans="1:75" x14ac:dyDescent="0.25">
      <c r="A86" s="9"/>
      <c r="B86" s="4" t="s">
        <v>517</v>
      </c>
      <c r="C86" s="4">
        <v>2</v>
      </c>
      <c r="D86" s="4" t="s">
        <v>1115</v>
      </c>
      <c r="E86" s="4"/>
      <c r="F86" s="4" t="s">
        <v>1116</v>
      </c>
      <c r="G86" s="4" t="s">
        <v>1117</v>
      </c>
      <c r="H86" s="4" t="s">
        <v>1118</v>
      </c>
      <c r="I86" s="4" t="s">
        <v>1119</v>
      </c>
      <c r="J86" s="4" t="s">
        <v>1120</v>
      </c>
      <c r="K86" s="4"/>
      <c r="L86" s="4" t="s">
        <v>1121</v>
      </c>
      <c r="M86" s="4" t="s">
        <v>876</v>
      </c>
      <c r="N86" s="4"/>
      <c r="O86" s="4" t="s">
        <v>1122</v>
      </c>
      <c r="P86" s="4" t="s">
        <v>1123</v>
      </c>
      <c r="Q86" s="4"/>
      <c r="R86" s="4" t="s">
        <v>753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</row>
    <row r="87" spans="1:75" x14ac:dyDescent="0.25">
      <c r="A87" s="9"/>
      <c r="B87" s="4" t="s">
        <v>1124</v>
      </c>
      <c r="C87" s="4">
        <v>4</v>
      </c>
      <c r="D87" s="4" t="s">
        <v>1125</v>
      </c>
      <c r="E87" s="4"/>
      <c r="F87" s="4" t="s">
        <v>1126</v>
      </c>
      <c r="G87" s="4"/>
      <c r="H87" s="4" t="s">
        <v>1127</v>
      </c>
      <c r="I87" s="4" t="s">
        <v>1128</v>
      </c>
      <c r="J87" s="4" t="s">
        <v>1129</v>
      </c>
      <c r="K87" s="4"/>
      <c r="L87" s="4" t="s">
        <v>1130</v>
      </c>
      <c r="M87" s="4" t="s">
        <v>876</v>
      </c>
      <c r="N87" s="4"/>
      <c r="O87" s="4" t="s">
        <v>1131</v>
      </c>
      <c r="P87" s="4" t="s">
        <v>337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</row>
    <row r="88" spans="1:75" x14ac:dyDescent="0.25">
      <c r="A88" s="9"/>
      <c r="B88" s="4" t="s">
        <v>1132</v>
      </c>
      <c r="C88" s="4">
        <v>5</v>
      </c>
      <c r="D88" s="4" t="s">
        <v>1133</v>
      </c>
      <c r="E88" s="4"/>
      <c r="F88" s="4" t="s">
        <v>1134</v>
      </c>
      <c r="G88" s="18" t="s">
        <v>1135</v>
      </c>
      <c r="H88" s="18" t="s">
        <v>1136</v>
      </c>
      <c r="I88" s="4" t="s">
        <v>1137</v>
      </c>
      <c r="J88" s="4" t="s">
        <v>1138</v>
      </c>
      <c r="K88" s="4"/>
      <c r="L88" s="4" t="s">
        <v>1139</v>
      </c>
      <c r="M88" s="4"/>
      <c r="N88" s="4" t="s">
        <v>1140</v>
      </c>
      <c r="O88" s="4" t="s">
        <v>1141</v>
      </c>
      <c r="P88" s="4" t="s">
        <v>1142</v>
      </c>
      <c r="Q88" s="4"/>
      <c r="R88" s="4"/>
      <c r="S88" s="4"/>
      <c r="T88" s="4"/>
      <c r="U88" s="4"/>
      <c r="V88" s="4"/>
      <c r="W88" s="4"/>
      <c r="X88" s="4"/>
      <c r="Y88" s="4" t="s">
        <v>1143</v>
      </c>
      <c r="Z88" s="4"/>
      <c r="AA88" s="4"/>
      <c r="AB88" s="4" t="s">
        <v>1144</v>
      </c>
      <c r="AC88" s="4"/>
      <c r="AD88" s="4"/>
      <c r="AE88" s="4"/>
      <c r="AF88" s="4"/>
      <c r="AG88" s="4" t="s">
        <v>1145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</row>
    <row r="89" spans="1:75" x14ac:dyDescent="0.25">
      <c r="A89" s="4"/>
      <c r="B89" s="4" t="s">
        <v>1146</v>
      </c>
      <c r="C89" s="4">
        <v>11</v>
      </c>
      <c r="D89" s="4" t="s">
        <v>1147</v>
      </c>
      <c r="E89" s="4" t="s">
        <v>1148</v>
      </c>
      <c r="F89" s="4" t="s">
        <v>1149</v>
      </c>
      <c r="G89" s="4" t="s">
        <v>1150</v>
      </c>
      <c r="H89" s="4" t="s">
        <v>1151</v>
      </c>
      <c r="I89" s="4" t="s">
        <v>1152</v>
      </c>
      <c r="J89" s="4" t="s">
        <v>1153</v>
      </c>
      <c r="K89" s="4"/>
      <c r="L89" s="4" t="s">
        <v>1154</v>
      </c>
      <c r="M89" s="4"/>
      <c r="N89" s="4" t="s">
        <v>1155</v>
      </c>
      <c r="O89" s="4" t="s">
        <v>1156</v>
      </c>
      <c r="P89" s="4" t="s">
        <v>1157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 t="s">
        <v>1158</v>
      </c>
      <c r="AC89" s="4"/>
      <c r="AD89" s="4"/>
      <c r="AE89" s="4" t="s">
        <v>1159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</row>
    <row r="90" spans="1:75" x14ac:dyDescent="0.25">
      <c r="A90" s="4"/>
      <c r="B90" s="4" t="s">
        <v>1160</v>
      </c>
      <c r="C90" s="4"/>
      <c r="D90" s="4">
        <v>2501</v>
      </c>
      <c r="E90" s="4"/>
      <c r="F90" s="4">
        <v>45.8</v>
      </c>
      <c r="G90" s="4">
        <v>5.5</v>
      </c>
      <c r="H90" s="4"/>
      <c r="I90" s="4">
        <v>18.3</v>
      </c>
      <c r="J90" s="4"/>
      <c r="K90" s="4">
        <v>56.2</v>
      </c>
      <c r="L90" s="4">
        <v>35.700000000000003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</row>
    <row r="91" spans="1:75" x14ac:dyDescent="0.25">
      <c r="A91" s="9"/>
      <c r="B91" s="4" t="s">
        <v>1161</v>
      </c>
      <c r="C91" s="4">
        <v>4</v>
      </c>
      <c r="D91" s="4" t="s">
        <v>1162</v>
      </c>
      <c r="E91" s="4"/>
      <c r="F91" s="4" t="s">
        <v>1163</v>
      </c>
      <c r="G91" s="4" t="s">
        <v>1164</v>
      </c>
      <c r="H91" s="4"/>
      <c r="I91" s="4" t="s">
        <v>1165</v>
      </c>
      <c r="J91" s="4"/>
      <c r="K91" s="4" t="s">
        <v>1166</v>
      </c>
      <c r="L91" s="4" t="s">
        <v>1167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</row>
    <row r="92" spans="1:75" x14ac:dyDescent="0.25">
      <c r="A92" s="4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x14ac:dyDescent="0.25">
      <c r="A93" s="4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x14ac:dyDescent="0.25">
      <c r="A94" s="4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x14ac:dyDescent="0.25">
      <c r="A95" s="4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x14ac:dyDescent="0.25">
      <c r="A96" s="7" t="s">
        <v>1168</v>
      </c>
      <c r="B96" s="8" t="s">
        <v>308</v>
      </c>
      <c r="C96" s="8"/>
      <c r="D96" s="8">
        <v>2450</v>
      </c>
      <c r="E96" s="8"/>
      <c r="F96" s="8">
        <v>66</v>
      </c>
      <c r="G96" s="8">
        <v>15.1</v>
      </c>
      <c r="H96" s="8">
        <v>3.4</v>
      </c>
      <c r="I96" s="8">
        <v>14</v>
      </c>
      <c r="J96" s="8">
        <v>6.7</v>
      </c>
      <c r="K96" s="8">
        <v>52</v>
      </c>
      <c r="L96" s="8">
        <v>24</v>
      </c>
      <c r="M96" s="8">
        <v>51</v>
      </c>
      <c r="N96" s="8"/>
      <c r="O96" s="8"/>
      <c r="P96" s="8"/>
      <c r="Q96" s="8"/>
      <c r="R96" s="8">
        <v>13</v>
      </c>
      <c r="S96" s="8" t="s">
        <v>483</v>
      </c>
      <c r="T96" s="8">
        <v>4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 t="s">
        <v>620</v>
      </c>
      <c r="AP96" s="8"/>
      <c r="AQ96" s="8"/>
      <c r="AR96" s="8" t="s">
        <v>1169</v>
      </c>
      <c r="AS96" s="8" t="s">
        <v>622</v>
      </c>
      <c r="AT96" s="8"/>
      <c r="AU96" s="8"/>
      <c r="AV96" s="8"/>
      <c r="AW96" s="8"/>
      <c r="AX96" s="8"/>
      <c r="AY96" s="8" t="s">
        <v>487</v>
      </c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</row>
    <row r="97" spans="1:75" x14ac:dyDescent="0.25">
      <c r="A97" s="9" t="s">
        <v>489</v>
      </c>
      <c r="B97" s="4" t="s">
        <v>366</v>
      </c>
      <c r="C97" s="4"/>
      <c r="D97" s="4">
        <v>1710</v>
      </c>
      <c r="E97" s="4"/>
      <c r="F97" s="4">
        <v>63</v>
      </c>
      <c r="G97" s="4">
        <v>13</v>
      </c>
      <c r="H97" s="4">
        <v>3</v>
      </c>
      <c r="I97" s="4">
        <v>15</v>
      </c>
      <c r="J97" s="4">
        <v>5.6</v>
      </c>
      <c r="K97" s="4"/>
      <c r="L97" s="4">
        <v>23</v>
      </c>
      <c r="M97" s="4">
        <v>51</v>
      </c>
      <c r="N97" s="4"/>
      <c r="O97" s="4">
        <v>35</v>
      </c>
      <c r="P97" s="4">
        <v>13</v>
      </c>
      <c r="Q97" s="4"/>
      <c r="R97" s="4">
        <v>15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</row>
    <row r="98" spans="1:75" x14ac:dyDescent="0.25">
      <c r="A98" s="9" t="s">
        <v>953</v>
      </c>
      <c r="B98" s="4" t="s">
        <v>499</v>
      </c>
      <c r="C98" s="4">
        <v>15</v>
      </c>
      <c r="D98" s="4" t="s">
        <v>1170</v>
      </c>
      <c r="E98" s="4"/>
      <c r="F98" s="4" t="s">
        <v>1171</v>
      </c>
      <c r="G98" s="4" t="s">
        <v>789</v>
      </c>
      <c r="H98" s="4" t="s">
        <v>1172</v>
      </c>
      <c r="I98" s="4" t="s">
        <v>1173</v>
      </c>
      <c r="J98" s="4" t="s">
        <v>1174</v>
      </c>
      <c r="K98" s="4" t="s">
        <v>1175</v>
      </c>
      <c r="L98" s="4" t="s">
        <v>1176</v>
      </c>
      <c r="M98" s="4" t="s">
        <v>1177</v>
      </c>
      <c r="N98" s="4"/>
      <c r="O98" s="4"/>
      <c r="P98" s="4"/>
      <c r="Q98" s="4"/>
      <c r="R98" s="4" t="s">
        <v>1178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</row>
    <row r="99" spans="1:75" x14ac:dyDescent="0.25">
      <c r="A99" s="9"/>
      <c r="B99" s="4" t="s">
        <v>510</v>
      </c>
      <c r="C99" s="4">
        <v>1</v>
      </c>
      <c r="D99" s="4" t="s">
        <v>1179</v>
      </c>
      <c r="E99" s="4"/>
      <c r="F99" s="4" t="s">
        <v>1180</v>
      </c>
      <c r="G99" s="4"/>
      <c r="H99" s="4"/>
      <c r="I99" s="4" t="s">
        <v>1181</v>
      </c>
      <c r="J99" s="4"/>
      <c r="K99" s="4" t="s">
        <v>1182</v>
      </c>
      <c r="L99" s="4" t="s">
        <v>1183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</row>
    <row r="100" spans="1:75" x14ac:dyDescent="0.25">
      <c r="A100" s="10"/>
      <c r="B100" s="11" t="s">
        <v>517</v>
      </c>
      <c r="C100" s="11">
        <v>2</v>
      </c>
      <c r="D100" s="11" t="s">
        <v>1184</v>
      </c>
      <c r="E100" s="11"/>
      <c r="F100" s="11" t="s">
        <v>1185</v>
      </c>
      <c r="G100" s="11" t="s">
        <v>1186</v>
      </c>
      <c r="H100" s="11" t="s">
        <v>1187</v>
      </c>
      <c r="I100" s="11" t="s">
        <v>1188</v>
      </c>
      <c r="J100" s="11" t="s">
        <v>1189</v>
      </c>
      <c r="K100" s="11"/>
      <c r="L100" s="11" t="s">
        <v>1190</v>
      </c>
      <c r="M100" s="11"/>
      <c r="N100" s="11"/>
      <c r="O100" s="11" t="s">
        <v>1082</v>
      </c>
      <c r="P100" s="11" t="s">
        <v>1191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  <row r="101" spans="1:75" x14ac:dyDescent="0.25">
      <c r="A101" s="9" t="s">
        <v>1192</v>
      </c>
      <c r="B101" s="4" t="s">
        <v>308</v>
      </c>
      <c r="C101" s="4">
        <v>1</v>
      </c>
      <c r="D101" s="4">
        <v>1730</v>
      </c>
      <c r="E101" s="4"/>
      <c r="F101" s="4">
        <v>37</v>
      </c>
      <c r="G101" s="4">
        <v>14</v>
      </c>
      <c r="H101" s="4">
        <v>5.5</v>
      </c>
      <c r="I101" s="4">
        <v>17</v>
      </c>
      <c r="J101" s="4">
        <v>4.8</v>
      </c>
      <c r="K101" s="4">
        <v>49</v>
      </c>
      <c r="L101" s="4">
        <v>20</v>
      </c>
      <c r="M101" s="4">
        <v>51</v>
      </c>
      <c r="N101" s="4"/>
      <c r="O101" s="4"/>
      <c r="P101" s="4"/>
      <c r="Q101" s="4"/>
      <c r="R101" s="4">
        <v>16</v>
      </c>
      <c r="S101" s="4" t="s">
        <v>483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 t="s">
        <v>1193</v>
      </c>
      <c r="AP101" s="4"/>
      <c r="AQ101" s="4"/>
      <c r="AR101" s="4" t="s">
        <v>1194</v>
      </c>
      <c r="AS101" s="4"/>
      <c r="AT101" s="4"/>
      <c r="AU101" s="4"/>
      <c r="AV101" s="4"/>
      <c r="AW101" s="4"/>
      <c r="AX101" s="4"/>
      <c r="AY101" s="4" t="s">
        <v>1195</v>
      </c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 t="s">
        <v>79</v>
      </c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</row>
    <row r="102" spans="1:75" x14ac:dyDescent="0.25">
      <c r="A102" s="9"/>
      <c r="B102" s="4" t="s">
        <v>1196</v>
      </c>
      <c r="C102" s="4">
        <v>1</v>
      </c>
      <c r="D102" s="4" t="s">
        <v>1197</v>
      </c>
      <c r="E102" s="4"/>
      <c r="F102" s="4" t="s">
        <v>1198</v>
      </c>
      <c r="G102" s="4" t="s">
        <v>1199</v>
      </c>
      <c r="H102" s="4"/>
      <c r="I102" s="4" t="s">
        <v>1200</v>
      </c>
      <c r="J102" s="4"/>
      <c r="K102" s="4" t="s">
        <v>1201</v>
      </c>
      <c r="L102" s="4">
        <v>20.6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</row>
    <row r="103" spans="1:75" x14ac:dyDescent="0.25">
      <c r="A103" s="7" t="s">
        <v>1202</v>
      </c>
      <c r="B103" s="8" t="s">
        <v>308</v>
      </c>
      <c r="C103" s="8"/>
      <c r="D103" s="8">
        <v>1280</v>
      </c>
      <c r="E103" s="8"/>
      <c r="F103" s="8">
        <v>35</v>
      </c>
      <c r="G103" s="8">
        <v>10</v>
      </c>
      <c r="H103" s="8">
        <v>3.7</v>
      </c>
      <c r="I103" s="8">
        <v>15</v>
      </c>
      <c r="J103" s="8">
        <v>3.7</v>
      </c>
      <c r="K103" s="8">
        <v>56</v>
      </c>
      <c r="L103" s="8">
        <v>20</v>
      </c>
      <c r="M103" s="8">
        <v>49</v>
      </c>
      <c r="N103" s="8"/>
      <c r="O103" s="8"/>
      <c r="P103" s="8"/>
      <c r="Q103" s="8"/>
      <c r="R103" s="8">
        <v>18</v>
      </c>
      <c r="S103" s="8" t="s">
        <v>483</v>
      </c>
      <c r="T103" s="8">
        <v>3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 t="s">
        <v>1203</v>
      </c>
      <c r="AP103" s="8"/>
      <c r="AQ103" s="8"/>
      <c r="AR103" s="8" t="s">
        <v>1204</v>
      </c>
      <c r="AS103" s="8"/>
      <c r="AT103" s="8"/>
      <c r="AU103" s="8"/>
      <c r="AV103" s="8"/>
      <c r="AW103" s="8"/>
      <c r="AX103" s="8"/>
      <c r="AY103" s="8" t="s">
        <v>1195</v>
      </c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</row>
    <row r="104" spans="1:75" x14ac:dyDescent="0.25">
      <c r="A104" s="9" t="s">
        <v>489</v>
      </c>
      <c r="B104" s="4" t="s">
        <v>366</v>
      </c>
      <c r="C104" s="4"/>
      <c r="D104" s="4">
        <v>1010</v>
      </c>
      <c r="E104" s="4"/>
      <c r="F104" s="4">
        <v>33</v>
      </c>
      <c r="G104" s="4">
        <v>8</v>
      </c>
      <c r="H104" s="4">
        <v>3.7</v>
      </c>
      <c r="I104" s="4">
        <v>15</v>
      </c>
      <c r="J104" s="4">
        <v>3.3</v>
      </c>
      <c r="K104" s="4"/>
      <c r="L104" s="4">
        <v>20</v>
      </c>
      <c r="M104" s="4">
        <v>49</v>
      </c>
      <c r="N104" s="4"/>
      <c r="O104" s="4">
        <v>33</v>
      </c>
      <c r="P104" s="4">
        <v>10</v>
      </c>
      <c r="Q104" s="4"/>
      <c r="R104" s="4">
        <v>19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</row>
    <row r="105" spans="1:75" x14ac:dyDescent="0.25">
      <c r="A105" s="9" t="s">
        <v>953</v>
      </c>
      <c r="B105" s="4" t="s">
        <v>499</v>
      </c>
      <c r="C105" s="4">
        <v>20</v>
      </c>
      <c r="D105" s="4" t="s">
        <v>1205</v>
      </c>
      <c r="E105" s="4"/>
      <c r="F105" s="4" t="s">
        <v>1206</v>
      </c>
      <c r="G105" s="4" t="s">
        <v>1207</v>
      </c>
      <c r="H105" s="4" t="s">
        <v>1208</v>
      </c>
      <c r="I105" s="4" t="s">
        <v>1209</v>
      </c>
      <c r="J105" s="4" t="s">
        <v>1210</v>
      </c>
      <c r="K105" s="4" t="s">
        <v>1211</v>
      </c>
      <c r="L105" s="4" t="s">
        <v>533</v>
      </c>
      <c r="M105" s="4" t="s">
        <v>876</v>
      </c>
      <c r="N105" s="4"/>
      <c r="O105" s="4"/>
      <c r="P105" s="4"/>
      <c r="Q105" s="4"/>
      <c r="R105" s="4" t="s">
        <v>1212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</row>
    <row r="106" spans="1:75" x14ac:dyDescent="0.25">
      <c r="A106" s="9"/>
      <c r="B106" s="4" t="s">
        <v>510</v>
      </c>
      <c r="C106" s="4">
        <v>10</v>
      </c>
      <c r="D106" s="4" t="s">
        <v>1213</v>
      </c>
      <c r="E106" s="4"/>
      <c r="F106" s="4" t="s">
        <v>1214</v>
      </c>
      <c r="G106" s="4" t="s">
        <v>1215</v>
      </c>
      <c r="H106" s="4" t="s">
        <v>1216</v>
      </c>
      <c r="I106" s="4" t="s">
        <v>1217</v>
      </c>
      <c r="J106" s="4" t="s">
        <v>1218</v>
      </c>
      <c r="K106" s="4" t="s">
        <v>1219</v>
      </c>
      <c r="L106" s="4" t="s">
        <v>1220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</row>
    <row r="107" spans="1:75" x14ac:dyDescent="0.25">
      <c r="A107" s="10"/>
      <c r="B107" s="11" t="s">
        <v>517</v>
      </c>
      <c r="C107" s="11">
        <v>5</v>
      </c>
      <c r="D107" s="11" t="s">
        <v>1221</v>
      </c>
      <c r="E107" s="11"/>
      <c r="F107" s="11" t="s">
        <v>1222</v>
      </c>
      <c r="G107" s="11" t="s">
        <v>1223</v>
      </c>
      <c r="H107" s="11" t="s">
        <v>1224</v>
      </c>
      <c r="I107" s="11" t="s">
        <v>1225</v>
      </c>
      <c r="J107" s="11" t="s">
        <v>1226</v>
      </c>
      <c r="K107" s="11"/>
      <c r="L107" s="11" t="s">
        <v>1227</v>
      </c>
      <c r="M107" s="11" t="s">
        <v>1228</v>
      </c>
      <c r="N107" s="11"/>
      <c r="O107" s="11" t="s">
        <v>1229</v>
      </c>
      <c r="P107" s="11" t="s">
        <v>1230</v>
      </c>
      <c r="Q107" s="11"/>
      <c r="R107" s="11" t="s">
        <v>1231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</row>
    <row r="108" spans="1:75" x14ac:dyDescent="0.25">
      <c r="A108" s="9" t="s">
        <v>1232</v>
      </c>
      <c r="B108" s="4" t="s">
        <v>308</v>
      </c>
      <c r="C108" s="4"/>
      <c r="D108" s="4">
        <v>1710</v>
      </c>
      <c r="E108" s="4"/>
      <c r="F108" s="4">
        <v>55.3</v>
      </c>
      <c r="G108" s="4">
        <v>11.9</v>
      </c>
      <c r="H108" s="4">
        <v>4.2</v>
      </c>
      <c r="I108" s="4">
        <v>16.3</v>
      </c>
      <c r="J108" s="4">
        <v>4.2</v>
      </c>
      <c r="K108" s="4">
        <v>52.8</v>
      </c>
      <c r="L108" s="4">
        <v>20</v>
      </c>
      <c r="M108" s="4">
        <v>50</v>
      </c>
      <c r="N108" s="4"/>
      <c r="O108" s="4"/>
      <c r="P108" s="4"/>
      <c r="Q108" s="4"/>
      <c r="R108" s="4">
        <v>18.399999999999999</v>
      </c>
      <c r="S108" s="4" t="s">
        <v>1233</v>
      </c>
      <c r="T108" s="4" t="s">
        <v>444</v>
      </c>
      <c r="U108" s="4"/>
      <c r="V108" s="4"/>
      <c r="W108" s="4"/>
      <c r="X108" s="4">
        <v>4</v>
      </c>
      <c r="Y108" s="4">
        <v>3.5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 t="s">
        <v>1234</v>
      </c>
      <c r="AO108" s="4" t="s">
        <v>1235</v>
      </c>
      <c r="AP108" s="4"/>
      <c r="AQ108" s="4"/>
      <c r="AR108" s="4" t="s">
        <v>1236</v>
      </c>
      <c r="AS108" s="4"/>
      <c r="AT108" s="4"/>
      <c r="AU108" s="4"/>
      <c r="AV108" s="4" t="s">
        <v>1237</v>
      </c>
      <c r="AW108" s="4"/>
      <c r="AX108" s="4"/>
      <c r="AY108" s="4" t="s">
        <v>923</v>
      </c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 t="s">
        <v>1238</v>
      </c>
      <c r="BL108" s="4"/>
      <c r="BM108" s="4"/>
      <c r="BN108" s="4"/>
      <c r="BO108" s="4"/>
      <c r="BP108" s="4"/>
      <c r="BQ108" s="4"/>
      <c r="BR108" s="4" t="s">
        <v>1239</v>
      </c>
      <c r="BS108" s="4"/>
      <c r="BT108" s="4"/>
      <c r="BU108" s="4"/>
      <c r="BV108" s="4"/>
      <c r="BW108" s="4"/>
    </row>
    <row r="109" spans="1:75" x14ac:dyDescent="0.25">
      <c r="A109" s="9" t="s">
        <v>1240</v>
      </c>
      <c r="B109" s="4" t="s">
        <v>499</v>
      </c>
      <c r="C109" s="4">
        <v>20</v>
      </c>
      <c r="D109" s="4" t="s">
        <v>1241</v>
      </c>
      <c r="E109" s="4"/>
      <c r="F109" s="4" t="s">
        <v>1242</v>
      </c>
      <c r="G109" s="4" t="s">
        <v>1243</v>
      </c>
      <c r="H109" s="4" t="s">
        <v>1244</v>
      </c>
      <c r="I109" s="4" t="s">
        <v>1245</v>
      </c>
      <c r="J109" s="4" t="s">
        <v>696</v>
      </c>
      <c r="K109" s="4" t="s">
        <v>1246</v>
      </c>
      <c r="L109" s="4" t="s">
        <v>1227</v>
      </c>
      <c r="M109" s="4" t="s">
        <v>1247</v>
      </c>
      <c r="N109" s="4"/>
      <c r="O109" s="4"/>
      <c r="P109" s="4"/>
      <c r="Q109" s="4"/>
      <c r="R109" s="4" t="s">
        <v>1248</v>
      </c>
      <c r="S109" s="4"/>
      <c r="T109" s="4"/>
      <c r="U109" s="4"/>
      <c r="V109" s="4"/>
      <c r="W109" s="4"/>
      <c r="X109" s="4" t="s">
        <v>1249</v>
      </c>
      <c r="Y109" s="4" t="s">
        <v>1005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</row>
    <row r="110" spans="1:75" x14ac:dyDescent="0.25">
      <c r="A110" s="10"/>
      <c r="B110" s="11" t="s">
        <v>517</v>
      </c>
      <c r="C110" s="11">
        <v>10</v>
      </c>
      <c r="D110" s="11" t="s">
        <v>1250</v>
      </c>
      <c r="E110" s="11"/>
      <c r="F110" s="11" t="s">
        <v>1251</v>
      </c>
      <c r="G110" s="11" t="s">
        <v>1252</v>
      </c>
      <c r="H110" s="11" t="s">
        <v>1253</v>
      </c>
      <c r="I110" s="11" t="s">
        <v>1254</v>
      </c>
      <c r="J110" s="11" t="s">
        <v>723</v>
      </c>
      <c r="K110" s="11"/>
      <c r="L110" s="11" t="s">
        <v>1255</v>
      </c>
      <c r="M110" s="11" t="s">
        <v>1256</v>
      </c>
      <c r="N110" s="11"/>
      <c r="O110" s="11" t="s">
        <v>1257</v>
      </c>
      <c r="P110" s="11" t="s">
        <v>1258</v>
      </c>
      <c r="Q110" s="11"/>
      <c r="R110" s="11" t="s">
        <v>878</v>
      </c>
      <c r="S110" s="11"/>
      <c r="T110" s="11"/>
      <c r="U110" s="11"/>
      <c r="V110" s="11"/>
      <c r="W110" s="11"/>
      <c r="X110" s="11" t="s">
        <v>1249</v>
      </c>
      <c r="Y110" s="11" t="s">
        <v>1259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</row>
    <row r="111" spans="1:75" x14ac:dyDescent="0.25">
      <c r="A111" s="7" t="s">
        <v>1260</v>
      </c>
      <c r="B111" s="8" t="s">
        <v>308</v>
      </c>
      <c r="C111" s="8"/>
      <c r="D111" s="8">
        <v>1670</v>
      </c>
      <c r="E111" s="8"/>
      <c r="F111" s="8">
        <v>61.6</v>
      </c>
      <c r="G111" s="8">
        <v>12.7</v>
      </c>
      <c r="H111" s="8">
        <v>6</v>
      </c>
      <c r="I111" s="8">
        <v>18.600000000000001</v>
      </c>
      <c r="J111" s="8">
        <v>3.6</v>
      </c>
      <c r="K111" s="8">
        <v>50.2</v>
      </c>
      <c r="L111" s="8">
        <v>23.7</v>
      </c>
      <c r="M111" s="8">
        <v>50</v>
      </c>
      <c r="N111" s="8"/>
      <c r="O111" s="8"/>
      <c r="P111" s="8"/>
      <c r="Q111" s="8"/>
      <c r="R111" s="8">
        <v>16.5</v>
      </c>
      <c r="S111" s="8" t="s">
        <v>1261</v>
      </c>
      <c r="T111" s="8">
        <v>5</v>
      </c>
      <c r="U111" s="8"/>
      <c r="V111" s="8"/>
      <c r="W111" s="8"/>
      <c r="X111" s="8">
        <v>5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>
        <v>21</v>
      </c>
      <c r="AK111" s="8">
        <v>13</v>
      </c>
      <c r="AL111" s="8"/>
      <c r="AM111" s="8"/>
      <c r="AN111" s="8" t="s">
        <v>1262</v>
      </c>
      <c r="AO111" s="8" t="s">
        <v>1263</v>
      </c>
      <c r="AP111" s="8"/>
      <c r="AQ111" s="8"/>
      <c r="AR111" s="8" t="s">
        <v>1264</v>
      </c>
      <c r="AS111" s="8"/>
      <c r="AT111" s="8"/>
      <c r="AU111" s="8"/>
      <c r="AV111" s="8" t="s">
        <v>1265</v>
      </c>
      <c r="AW111" s="8"/>
      <c r="AX111" s="8"/>
      <c r="AY111" s="8" t="s">
        <v>1266</v>
      </c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 t="s">
        <v>717</v>
      </c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</row>
    <row r="112" spans="1:75" x14ac:dyDescent="0.25">
      <c r="A112" s="9" t="s">
        <v>1267</v>
      </c>
      <c r="B112" s="4" t="s">
        <v>499</v>
      </c>
      <c r="C112" s="4">
        <v>15</v>
      </c>
      <c r="D112" s="4" t="s">
        <v>1268</v>
      </c>
      <c r="E112" s="4"/>
      <c r="F112" s="4" t="s">
        <v>1269</v>
      </c>
      <c r="G112" s="4" t="s">
        <v>1270</v>
      </c>
      <c r="H112" s="4" t="s">
        <v>1271</v>
      </c>
      <c r="I112" s="4" t="s">
        <v>1272</v>
      </c>
      <c r="J112" s="4" t="s">
        <v>1273</v>
      </c>
      <c r="K112" s="4" t="s">
        <v>1274</v>
      </c>
      <c r="L112" s="4" t="s">
        <v>1275</v>
      </c>
      <c r="M112" s="4" t="s">
        <v>1276</v>
      </c>
      <c r="N112" s="4"/>
      <c r="O112" s="4"/>
      <c r="P112" s="4"/>
      <c r="Q112" s="4"/>
      <c r="R112" s="4" t="s">
        <v>1277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</row>
    <row r="113" spans="1:75" x14ac:dyDescent="0.25">
      <c r="A113" s="10"/>
      <c r="B113" s="11" t="s">
        <v>517</v>
      </c>
      <c r="C113" s="11">
        <v>15</v>
      </c>
      <c r="D113" s="11" t="s">
        <v>1278</v>
      </c>
      <c r="E113" s="11"/>
      <c r="F113" s="11" t="s">
        <v>1279</v>
      </c>
      <c r="G113" s="11" t="s">
        <v>1280</v>
      </c>
      <c r="H113" s="11" t="s">
        <v>1281</v>
      </c>
      <c r="I113" s="11" t="s">
        <v>1282</v>
      </c>
      <c r="J113" s="11"/>
      <c r="K113" s="11"/>
      <c r="L113" s="11" t="s">
        <v>1283</v>
      </c>
      <c r="M113" s="11" t="s">
        <v>1284</v>
      </c>
      <c r="N113" s="11"/>
      <c r="O113" s="11" t="s">
        <v>1285</v>
      </c>
      <c r="P113" s="11" t="s">
        <v>1286</v>
      </c>
      <c r="Q113" s="11"/>
      <c r="R113" s="11" t="s">
        <v>1287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</row>
    <row r="114" spans="1:75" x14ac:dyDescent="0.25">
      <c r="A114" s="7" t="s">
        <v>1288</v>
      </c>
      <c r="B114" s="8" t="s">
        <v>308</v>
      </c>
      <c r="C114" s="8"/>
      <c r="D114" s="8">
        <v>2700</v>
      </c>
      <c r="E114" s="8"/>
      <c r="F114" s="8">
        <v>70</v>
      </c>
      <c r="G114" s="8">
        <v>14.5</v>
      </c>
      <c r="H114" s="8"/>
      <c r="I114" s="8">
        <v>20</v>
      </c>
      <c r="J114" s="8"/>
      <c r="K114" s="8">
        <v>51</v>
      </c>
      <c r="L114" s="8">
        <v>28</v>
      </c>
      <c r="M114" s="8"/>
      <c r="N114" s="8" t="s">
        <v>1289</v>
      </c>
      <c r="O114" s="8"/>
      <c r="P114" s="8"/>
      <c r="Q114" s="8"/>
      <c r="R114" s="8"/>
      <c r="S114" s="8" t="s">
        <v>1290</v>
      </c>
      <c r="T114" s="8" t="s">
        <v>444</v>
      </c>
      <c r="U114" s="8"/>
      <c r="V114" s="8"/>
      <c r="W114" s="8"/>
      <c r="X114" s="8">
        <v>6</v>
      </c>
      <c r="Y114" s="8">
        <v>5</v>
      </c>
      <c r="Z114" s="8"/>
      <c r="AA114" s="8"/>
      <c r="AB114" s="8" t="s">
        <v>1291</v>
      </c>
      <c r="AC114" s="8"/>
      <c r="AD114" s="8"/>
      <c r="AE114" s="8" t="s">
        <v>1292</v>
      </c>
      <c r="AF114" s="8"/>
      <c r="AG114" s="8"/>
      <c r="AH114" s="8" t="s">
        <v>1293</v>
      </c>
      <c r="AI114" s="8"/>
      <c r="AJ114" s="8"/>
      <c r="AK114" s="8"/>
      <c r="AL114" s="8"/>
      <c r="AM114" s="8"/>
      <c r="AN114" s="8" t="s">
        <v>1294</v>
      </c>
      <c r="AO114" s="8"/>
      <c r="AP114" s="8"/>
      <c r="AQ114" s="8"/>
      <c r="AR114" s="8" t="s">
        <v>1295</v>
      </c>
      <c r="AS114" s="8"/>
      <c r="AT114" s="8"/>
      <c r="AU114" s="8" t="s">
        <v>1296</v>
      </c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 t="s">
        <v>717</v>
      </c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</row>
    <row r="115" spans="1:75" x14ac:dyDescent="0.25">
      <c r="A115" s="9" t="s">
        <v>1297</v>
      </c>
      <c r="B115" s="4" t="s">
        <v>499</v>
      </c>
      <c r="C115" s="4">
        <v>9</v>
      </c>
      <c r="D115" s="4" t="s">
        <v>1298</v>
      </c>
      <c r="E115" s="4"/>
      <c r="F115" s="4" t="s">
        <v>1299</v>
      </c>
      <c r="G115" s="4" t="s">
        <v>557</v>
      </c>
      <c r="H115" s="4"/>
      <c r="I115" s="4" t="s">
        <v>1300</v>
      </c>
      <c r="J115" s="4"/>
      <c r="K115" s="4" t="s">
        <v>1301</v>
      </c>
      <c r="L115" s="4" t="s">
        <v>1302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</row>
    <row r="116" spans="1:75" x14ac:dyDescent="0.25">
      <c r="A116" s="9"/>
      <c r="B116" s="4" t="s">
        <v>1303</v>
      </c>
      <c r="C116" s="4">
        <v>1</v>
      </c>
      <c r="D116" s="4" t="s">
        <v>1304</v>
      </c>
      <c r="E116" s="4"/>
      <c r="F116" s="4" t="s">
        <v>1305</v>
      </c>
      <c r="G116" s="4" t="s">
        <v>1306</v>
      </c>
      <c r="H116" s="4"/>
      <c r="I116" s="4" t="s">
        <v>1307</v>
      </c>
      <c r="J116" s="4"/>
      <c r="K116" s="4" t="s">
        <v>1308</v>
      </c>
      <c r="L116" s="4">
        <v>20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</row>
    <row r="117" spans="1:75" x14ac:dyDescent="0.25">
      <c r="A117" s="10"/>
      <c r="B117" s="11" t="s">
        <v>517</v>
      </c>
      <c r="C117" s="11">
        <v>5</v>
      </c>
      <c r="D117" s="11" t="s">
        <v>1309</v>
      </c>
      <c r="E117" s="11"/>
      <c r="F117" s="11" t="s">
        <v>1310</v>
      </c>
      <c r="G117" s="11" t="s">
        <v>1311</v>
      </c>
      <c r="H117" s="11"/>
      <c r="I117" s="11" t="s">
        <v>1300</v>
      </c>
      <c r="J117" s="11"/>
      <c r="K117" s="11"/>
      <c r="L117" s="11" t="s">
        <v>1302</v>
      </c>
      <c r="M117" s="11"/>
      <c r="N117" s="11"/>
      <c r="O117" s="11" t="s">
        <v>1312</v>
      </c>
      <c r="P117" s="11">
        <v>17</v>
      </c>
      <c r="Q117" s="11" t="s">
        <v>1313</v>
      </c>
      <c r="R117" s="11"/>
      <c r="S117" s="11"/>
      <c r="T117" s="11" t="s">
        <v>444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</row>
    <row r="118" spans="1:75" x14ac:dyDescent="0.25">
      <c r="A118" s="7" t="s">
        <v>1314</v>
      </c>
      <c r="B118" s="8" t="s">
        <v>308</v>
      </c>
      <c r="C118" s="8"/>
      <c r="D118" s="8">
        <v>1700</v>
      </c>
      <c r="E118" s="8"/>
      <c r="F118" s="8">
        <v>73</v>
      </c>
      <c r="G118" s="8">
        <v>15</v>
      </c>
      <c r="H118" s="8">
        <v>5.2</v>
      </c>
      <c r="I118" s="8">
        <v>19</v>
      </c>
      <c r="J118" s="8"/>
      <c r="K118" s="8">
        <v>52</v>
      </c>
      <c r="L118" s="8">
        <v>25</v>
      </c>
      <c r="M118" s="8"/>
      <c r="N118" s="8"/>
      <c r="O118" s="8"/>
      <c r="P118" s="8"/>
      <c r="Q118" s="8"/>
      <c r="R118" s="8"/>
      <c r="S118" s="8" t="s">
        <v>400</v>
      </c>
      <c r="T118" s="8">
        <v>3</v>
      </c>
      <c r="U118" s="8"/>
      <c r="V118" s="8"/>
      <c r="W118" s="8"/>
      <c r="X118" s="8"/>
      <c r="Y118" s="8" t="s">
        <v>705</v>
      </c>
      <c r="Z118" s="8"/>
      <c r="AA118" s="8"/>
      <c r="AB118" s="8" t="s">
        <v>1315</v>
      </c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 t="s">
        <v>1316</v>
      </c>
      <c r="AO118" s="8"/>
      <c r="AP118" s="8"/>
      <c r="AQ118" s="8"/>
      <c r="AR118" s="8" t="s">
        <v>1317</v>
      </c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 t="s">
        <v>717</v>
      </c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</row>
    <row r="119" spans="1:75" x14ac:dyDescent="0.25">
      <c r="A119" s="9" t="s">
        <v>1318</v>
      </c>
      <c r="B119" s="4" t="s">
        <v>499</v>
      </c>
      <c r="C119" s="4">
        <v>8</v>
      </c>
      <c r="D119" s="4" t="s">
        <v>1319</v>
      </c>
      <c r="E119" s="4"/>
      <c r="F119" s="4" t="s">
        <v>1320</v>
      </c>
      <c r="G119" s="4" t="s">
        <v>710</v>
      </c>
      <c r="H119" s="4"/>
      <c r="I119" s="4" t="s">
        <v>1321</v>
      </c>
      <c r="J119" s="4"/>
      <c r="K119" s="4" t="s">
        <v>1322</v>
      </c>
      <c r="L119" s="4" t="s">
        <v>830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</row>
    <row r="120" spans="1:75" x14ac:dyDescent="0.25">
      <c r="A120" s="10"/>
      <c r="B120" s="11" t="s">
        <v>517</v>
      </c>
      <c r="C120" s="11">
        <v>4</v>
      </c>
      <c r="D120" s="11" t="s">
        <v>1323</v>
      </c>
      <c r="E120" s="11"/>
      <c r="F120" s="11" t="s">
        <v>1324</v>
      </c>
      <c r="G120" s="11" t="s">
        <v>1325</v>
      </c>
      <c r="H120" s="11" t="s">
        <v>1326</v>
      </c>
      <c r="I120" s="11" t="s">
        <v>1300</v>
      </c>
      <c r="J120" s="11"/>
      <c r="K120" s="11"/>
      <c r="L120" s="11" t="s">
        <v>419</v>
      </c>
      <c r="M120" s="11"/>
      <c r="N120" s="11"/>
      <c r="O120" s="11" t="s">
        <v>559</v>
      </c>
      <c r="P120" s="11" t="s">
        <v>1327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</row>
    <row r="121" spans="1:75" x14ac:dyDescent="0.25">
      <c r="A121" s="7" t="s">
        <v>1328</v>
      </c>
      <c r="B121" s="8" t="s">
        <v>763</v>
      </c>
      <c r="C121" s="8">
        <v>5</v>
      </c>
      <c r="D121" s="8" t="s">
        <v>1329</v>
      </c>
      <c r="E121" s="8"/>
      <c r="F121" s="8" t="s">
        <v>1330</v>
      </c>
      <c r="G121" s="8" t="s">
        <v>1078</v>
      </c>
      <c r="H121" s="8" t="s">
        <v>1331</v>
      </c>
      <c r="I121" s="8" t="s">
        <v>1332</v>
      </c>
      <c r="J121" s="8" t="s">
        <v>1333</v>
      </c>
      <c r="K121" s="8" t="s">
        <v>1334</v>
      </c>
      <c r="L121" s="8" t="s">
        <v>1335</v>
      </c>
      <c r="M121" s="8" t="s">
        <v>1177</v>
      </c>
      <c r="N121" s="8"/>
      <c r="O121" s="8"/>
      <c r="P121" s="8"/>
      <c r="Q121" s="8"/>
      <c r="R121" s="8" t="s">
        <v>1336</v>
      </c>
      <c r="S121" s="8" t="s">
        <v>400</v>
      </c>
      <c r="T121" s="8" t="s">
        <v>401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 t="s">
        <v>1337</v>
      </c>
      <c r="AS121" s="8"/>
      <c r="AT121" s="8"/>
      <c r="AU121" s="8"/>
      <c r="AV121" s="8"/>
      <c r="AW121" s="8"/>
      <c r="AX121" s="8"/>
      <c r="AY121" s="8" t="s">
        <v>985</v>
      </c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</row>
    <row r="122" spans="1:75" x14ac:dyDescent="0.25">
      <c r="A122" s="9" t="s">
        <v>489</v>
      </c>
      <c r="B122" s="4" t="s">
        <v>850</v>
      </c>
      <c r="C122" s="4">
        <v>5</v>
      </c>
      <c r="D122" s="4" t="s">
        <v>1338</v>
      </c>
      <c r="E122" s="4"/>
      <c r="F122" s="4" t="s">
        <v>1339</v>
      </c>
      <c r="G122" s="4" t="s">
        <v>1340</v>
      </c>
      <c r="H122" s="4" t="s">
        <v>1341</v>
      </c>
      <c r="I122" s="4" t="s">
        <v>1342</v>
      </c>
      <c r="J122" s="4" t="s">
        <v>891</v>
      </c>
      <c r="K122" s="4"/>
      <c r="L122" s="4" t="s">
        <v>1343</v>
      </c>
      <c r="M122" s="4" t="s">
        <v>341</v>
      </c>
      <c r="N122" s="4"/>
      <c r="O122" s="4" t="s">
        <v>1344</v>
      </c>
      <c r="P122" s="4" t="s">
        <v>1345</v>
      </c>
      <c r="Q122" s="4"/>
      <c r="R122" s="4" t="s">
        <v>1346</v>
      </c>
      <c r="S122" s="4"/>
      <c r="T122" s="4"/>
      <c r="U122" s="4"/>
      <c r="V122" s="4" t="s">
        <v>1347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</row>
    <row r="123" spans="1:75" x14ac:dyDescent="0.25">
      <c r="A123" s="9" t="s">
        <v>1348</v>
      </c>
      <c r="B123" s="4" t="s">
        <v>1349</v>
      </c>
      <c r="C123" s="4">
        <v>15</v>
      </c>
      <c r="D123" s="4" t="s">
        <v>1350</v>
      </c>
      <c r="E123" s="4"/>
      <c r="F123" s="4" t="s">
        <v>1351</v>
      </c>
      <c r="G123" s="4" t="s">
        <v>1352</v>
      </c>
      <c r="H123" s="4" t="s">
        <v>1353</v>
      </c>
      <c r="I123" s="4" t="s">
        <v>1354</v>
      </c>
      <c r="J123" s="4" t="s">
        <v>1355</v>
      </c>
      <c r="K123" s="4" t="s">
        <v>632</v>
      </c>
      <c r="L123" s="4" t="s">
        <v>1356</v>
      </c>
      <c r="M123" s="4" t="s">
        <v>782</v>
      </c>
      <c r="N123" s="4"/>
      <c r="O123" s="4"/>
      <c r="P123" s="4"/>
      <c r="Q123" s="4"/>
      <c r="R123" s="4" t="s">
        <v>1357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</row>
    <row r="124" spans="1:75" x14ac:dyDescent="0.25">
      <c r="A124" s="9"/>
      <c r="B124" s="4" t="s">
        <v>1358</v>
      </c>
      <c r="C124" s="4">
        <v>13</v>
      </c>
      <c r="D124" s="4" t="s">
        <v>1359</v>
      </c>
      <c r="E124" s="4"/>
      <c r="F124" s="4" t="s">
        <v>1360</v>
      </c>
      <c r="G124" s="4" t="s">
        <v>1361</v>
      </c>
      <c r="H124" s="4" t="s">
        <v>1362</v>
      </c>
      <c r="I124" s="4" t="s">
        <v>1363</v>
      </c>
      <c r="J124" s="4" t="s">
        <v>1364</v>
      </c>
      <c r="K124" s="4" t="s">
        <v>1365</v>
      </c>
      <c r="L124" s="4" t="s">
        <v>1366</v>
      </c>
      <c r="M124" s="4" t="s">
        <v>769</v>
      </c>
      <c r="N124" s="4"/>
      <c r="O124" s="4"/>
      <c r="P124" s="4"/>
      <c r="Q124" s="4"/>
      <c r="R124" s="4" t="s">
        <v>1367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</row>
    <row r="125" spans="1:75" x14ac:dyDescent="0.25">
      <c r="A125" s="9"/>
      <c r="B125" s="4" t="s">
        <v>1368</v>
      </c>
      <c r="C125" s="4">
        <v>21</v>
      </c>
      <c r="D125" s="4" t="s">
        <v>1369</v>
      </c>
      <c r="E125" s="4"/>
      <c r="F125" s="4" t="s">
        <v>1370</v>
      </c>
      <c r="G125" s="4" t="s">
        <v>1371</v>
      </c>
      <c r="H125" s="4" t="s">
        <v>1372</v>
      </c>
      <c r="I125" s="4" t="s">
        <v>1373</v>
      </c>
      <c r="J125" s="4" t="s">
        <v>1374</v>
      </c>
      <c r="K125" s="4" t="s">
        <v>1375</v>
      </c>
      <c r="L125" s="4" t="s">
        <v>1376</v>
      </c>
      <c r="M125" s="4"/>
      <c r="N125" s="4" t="s">
        <v>1377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 t="s">
        <v>1378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 t="s">
        <v>1379</v>
      </c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 t="s">
        <v>1380</v>
      </c>
      <c r="BT125" s="4"/>
      <c r="BU125" s="4"/>
      <c r="BV125" s="4"/>
      <c r="BW125" s="4"/>
    </row>
    <row r="126" spans="1:75" x14ac:dyDescent="0.25">
      <c r="A126" s="9"/>
      <c r="B126" s="4" t="s">
        <v>1381</v>
      </c>
      <c r="C126" s="4">
        <v>12</v>
      </c>
      <c r="D126" s="4" t="s">
        <v>1382</v>
      </c>
      <c r="E126" s="4"/>
      <c r="F126" s="4" t="s">
        <v>1383</v>
      </c>
      <c r="G126" s="4" t="s">
        <v>1384</v>
      </c>
      <c r="H126" s="4" t="s">
        <v>1385</v>
      </c>
      <c r="I126" s="4" t="s">
        <v>1386</v>
      </c>
      <c r="J126" s="4" t="s">
        <v>1387</v>
      </c>
      <c r="K126" s="4" t="s">
        <v>1388</v>
      </c>
      <c r="L126" s="4" t="s">
        <v>1389</v>
      </c>
      <c r="M126" s="4"/>
      <c r="N126" s="4" t="s">
        <v>1390</v>
      </c>
      <c r="O126" s="4"/>
      <c r="P126" s="4"/>
      <c r="Q126" s="4"/>
      <c r="R126" s="4" t="s">
        <v>1391</v>
      </c>
      <c r="S126" s="4"/>
      <c r="T126" s="4"/>
      <c r="U126" s="4"/>
      <c r="V126" s="4"/>
      <c r="W126" s="4"/>
      <c r="X126" s="4"/>
      <c r="Y126" s="4">
        <v>3.3</v>
      </c>
      <c r="Z126" s="4"/>
      <c r="AA126" s="4"/>
      <c r="AB126" s="4" t="s">
        <v>1392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 t="s">
        <v>668</v>
      </c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 t="s">
        <v>1393</v>
      </c>
      <c r="BT126" s="4"/>
      <c r="BU126" s="4"/>
      <c r="BV126" s="4"/>
      <c r="BW126" s="4"/>
    </row>
    <row r="127" spans="1:75" x14ac:dyDescent="0.25">
      <c r="A127" s="9"/>
      <c r="B127" s="4" t="s">
        <v>1394</v>
      </c>
      <c r="C127" s="4">
        <v>23</v>
      </c>
      <c r="D127" s="4" t="s">
        <v>1395</v>
      </c>
      <c r="E127" s="4"/>
      <c r="F127" s="4" t="s">
        <v>1396</v>
      </c>
      <c r="G127" s="4" t="s">
        <v>1397</v>
      </c>
      <c r="H127" s="4" t="s">
        <v>1398</v>
      </c>
      <c r="I127" s="4" t="s">
        <v>1399</v>
      </c>
      <c r="J127" s="4" t="s">
        <v>1400</v>
      </c>
      <c r="K127" s="4" t="s">
        <v>1401</v>
      </c>
      <c r="L127" s="4" t="s">
        <v>1402</v>
      </c>
      <c r="M127" s="4"/>
      <c r="N127" s="4" t="s">
        <v>1403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 t="s">
        <v>1404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 t="s">
        <v>1405</v>
      </c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 t="s">
        <v>1406</v>
      </c>
      <c r="BT127" s="4"/>
      <c r="BU127" s="4"/>
      <c r="BV127" s="4"/>
      <c r="BW127" s="4"/>
    </row>
    <row r="128" spans="1:75" x14ac:dyDescent="0.25">
      <c r="A128" s="9"/>
      <c r="B128" s="4" t="s">
        <v>1407</v>
      </c>
      <c r="C128" s="4">
        <v>12</v>
      </c>
      <c r="D128" s="4" t="s">
        <v>1408</v>
      </c>
      <c r="E128" s="4"/>
      <c r="F128" s="4" t="s">
        <v>1409</v>
      </c>
      <c r="G128" s="4" t="s">
        <v>1410</v>
      </c>
      <c r="H128" s="4" t="s">
        <v>1411</v>
      </c>
      <c r="I128" s="4" t="s">
        <v>1412</v>
      </c>
      <c r="J128" s="4" t="s">
        <v>1413</v>
      </c>
      <c r="K128" s="4" t="s">
        <v>1414</v>
      </c>
      <c r="L128" s="4" t="s">
        <v>1415</v>
      </c>
      <c r="M128" s="4" t="s">
        <v>1416</v>
      </c>
      <c r="N128" s="4" t="s">
        <v>1417</v>
      </c>
      <c r="O128" s="4"/>
      <c r="P128" s="4"/>
      <c r="Q128" s="4"/>
      <c r="R128" s="4" t="s">
        <v>1418</v>
      </c>
      <c r="S128" s="4"/>
      <c r="T128" s="4"/>
      <c r="U128" s="4"/>
      <c r="V128" s="4"/>
      <c r="W128" s="4"/>
      <c r="X128" s="4"/>
      <c r="Y128" s="4" t="s">
        <v>1419</v>
      </c>
      <c r="Z128" s="4"/>
      <c r="AA128" s="4"/>
      <c r="AB128" s="4" t="s">
        <v>1420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 t="s">
        <v>1176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 t="s">
        <v>1421</v>
      </c>
      <c r="BT128" s="4"/>
      <c r="BU128" s="4"/>
      <c r="BV128" s="4"/>
      <c r="BW128" s="4"/>
    </row>
    <row r="129" spans="1:75" x14ac:dyDescent="0.25">
      <c r="A129" s="9"/>
      <c r="B129" s="4" t="s">
        <v>1422</v>
      </c>
      <c r="C129" s="4">
        <v>12</v>
      </c>
      <c r="D129" s="4" t="s">
        <v>1423</v>
      </c>
      <c r="E129" s="4"/>
      <c r="F129" s="4" t="s">
        <v>1424</v>
      </c>
      <c r="G129" s="4" t="s">
        <v>1425</v>
      </c>
      <c r="H129" s="4" t="s">
        <v>1426</v>
      </c>
      <c r="I129" s="4" t="s">
        <v>1427</v>
      </c>
      <c r="J129" s="4" t="s">
        <v>1428</v>
      </c>
      <c r="K129" s="4" t="s">
        <v>1429</v>
      </c>
      <c r="L129" s="4" t="s">
        <v>1430</v>
      </c>
      <c r="M129" s="4" t="s">
        <v>1431</v>
      </c>
      <c r="N129" s="4" t="s">
        <v>1432</v>
      </c>
      <c r="O129" s="4"/>
      <c r="P129" s="4"/>
      <c r="Q129" s="4"/>
      <c r="R129" s="4" t="s">
        <v>1433</v>
      </c>
      <c r="S129" s="4"/>
      <c r="T129" s="4"/>
      <c r="U129" s="4"/>
      <c r="V129" s="4"/>
      <c r="W129" s="4"/>
      <c r="X129" s="4"/>
      <c r="Y129" s="4" t="s">
        <v>1434</v>
      </c>
      <c r="Z129" s="4"/>
      <c r="AA129" s="4"/>
      <c r="AB129" s="4" t="s">
        <v>1435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 t="s">
        <v>1436</v>
      </c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 t="s">
        <v>1437</v>
      </c>
      <c r="BT129" s="4"/>
      <c r="BU129" s="4"/>
      <c r="BV129" s="4"/>
      <c r="BW129" s="4"/>
    </row>
    <row r="130" spans="1:75" x14ac:dyDescent="0.25">
      <c r="A130" s="9"/>
      <c r="B130" s="4" t="s">
        <v>1438</v>
      </c>
      <c r="C130" s="4">
        <v>12</v>
      </c>
      <c r="D130" s="4" t="s">
        <v>1439</v>
      </c>
      <c r="E130" s="4"/>
      <c r="F130" s="4" t="s">
        <v>1440</v>
      </c>
      <c r="G130" s="4" t="s">
        <v>1441</v>
      </c>
      <c r="H130" s="4" t="s">
        <v>1442</v>
      </c>
      <c r="I130" s="4" t="s">
        <v>1443</v>
      </c>
      <c r="J130" s="4" t="s">
        <v>1444</v>
      </c>
      <c r="K130" s="4" t="s">
        <v>1445</v>
      </c>
      <c r="L130" s="4" t="s">
        <v>1446</v>
      </c>
      <c r="M130" s="4" t="s">
        <v>1447</v>
      </c>
      <c r="N130" s="4" t="s">
        <v>1448</v>
      </c>
      <c r="O130" s="4"/>
      <c r="P130" s="4"/>
      <c r="Q130" s="4"/>
      <c r="R130" s="4" t="s">
        <v>1449</v>
      </c>
      <c r="S130" s="4"/>
      <c r="T130" s="4"/>
      <c r="U130" s="4"/>
      <c r="V130" s="4"/>
      <c r="W130" s="4"/>
      <c r="X130" s="4"/>
      <c r="Y130" s="4" t="s">
        <v>1450</v>
      </c>
      <c r="Z130" s="4"/>
      <c r="AA130" s="4"/>
      <c r="AB130" s="4" t="s">
        <v>1451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 t="s">
        <v>1452</v>
      </c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 t="s">
        <v>1453</v>
      </c>
      <c r="BT130" s="4"/>
      <c r="BU130" s="4"/>
      <c r="BV130" s="4"/>
      <c r="BW130" s="4"/>
    </row>
    <row r="131" spans="1:75" x14ac:dyDescent="0.25">
      <c r="A131" s="9"/>
      <c r="B131" s="4" t="s">
        <v>1454</v>
      </c>
      <c r="C131" s="4">
        <v>12</v>
      </c>
      <c r="D131" s="4" t="s">
        <v>1455</v>
      </c>
      <c r="E131" s="4"/>
      <c r="F131" s="4" t="s">
        <v>1456</v>
      </c>
      <c r="G131" s="4" t="s">
        <v>1457</v>
      </c>
      <c r="H131" s="4" t="s">
        <v>1458</v>
      </c>
      <c r="I131" s="4" t="s">
        <v>1459</v>
      </c>
      <c r="J131" s="4" t="s">
        <v>1460</v>
      </c>
      <c r="K131" s="4" t="s">
        <v>1461</v>
      </c>
      <c r="L131" s="4" t="s">
        <v>1462</v>
      </c>
      <c r="M131" s="4" t="s">
        <v>1463</v>
      </c>
      <c r="N131" s="4" t="s">
        <v>1464</v>
      </c>
      <c r="O131" s="4"/>
      <c r="P131" s="4"/>
      <c r="Q131" s="4"/>
      <c r="R131" s="4" t="s">
        <v>1465</v>
      </c>
      <c r="S131" s="4"/>
      <c r="T131" s="4"/>
      <c r="U131" s="4"/>
      <c r="V131" s="4"/>
      <c r="W131" s="4"/>
      <c r="X131" s="4"/>
      <c r="Y131" s="4" t="s">
        <v>1466</v>
      </c>
      <c r="Z131" s="4"/>
      <c r="AA131" s="4"/>
      <c r="AB131" s="4" t="s">
        <v>1467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 t="s">
        <v>1468</v>
      </c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 t="s">
        <v>1469</v>
      </c>
      <c r="BT131" s="4"/>
      <c r="BU131" s="4"/>
      <c r="BV131" s="4"/>
      <c r="BW131" s="4"/>
    </row>
    <row r="132" spans="1:75" x14ac:dyDescent="0.25">
      <c r="A132" s="9"/>
      <c r="B132" s="4" t="s">
        <v>1470</v>
      </c>
      <c r="C132" s="4">
        <v>12</v>
      </c>
      <c r="D132" s="4" t="s">
        <v>1471</v>
      </c>
      <c r="E132" s="4"/>
      <c r="F132" s="4" t="s">
        <v>1472</v>
      </c>
      <c r="G132" s="4" t="s">
        <v>1473</v>
      </c>
      <c r="H132" s="4" t="s">
        <v>1474</v>
      </c>
      <c r="I132" s="4" t="s">
        <v>1475</v>
      </c>
      <c r="J132" s="4" t="s">
        <v>1476</v>
      </c>
      <c r="K132" s="4" t="s">
        <v>1477</v>
      </c>
      <c r="L132" s="4" t="s">
        <v>1478</v>
      </c>
      <c r="M132" s="4" t="s">
        <v>1479</v>
      </c>
      <c r="N132" s="4" t="s">
        <v>1480</v>
      </c>
      <c r="O132" s="4"/>
      <c r="P132" s="4"/>
      <c r="Q132" s="4"/>
      <c r="R132" s="4" t="s">
        <v>1481</v>
      </c>
      <c r="S132" s="4"/>
      <c r="T132" s="4"/>
      <c r="U132" s="4"/>
      <c r="V132" s="4"/>
      <c r="W132" s="4"/>
      <c r="X132" s="4"/>
      <c r="Y132" s="4" t="s">
        <v>1482</v>
      </c>
      <c r="Z132" s="4"/>
      <c r="AA132" s="4"/>
      <c r="AB132" s="4" t="s">
        <v>1483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 t="s">
        <v>1484</v>
      </c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 t="s">
        <v>1485</v>
      </c>
      <c r="BT132" s="4"/>
      <c r="BU132" s="4"/>
      <c r="BV132" s="4"/>
      <c r="BW132" s="4"/>
    </row>
    <row r="133" spans="1:75" x14ac:dyDescent="0.25">
      <c r="A133" s="9"/>
      <c r="B133" s="4" t="s">
        <v>1486</v>
      </c>
      <c r="C133" s="4">
        <v>5</v>
      </c>
      <c r="D133" s="4" t="s">
        <v>1329</v>
      </c>
      <c r="E133" s="4"/>
      <c r="F133" s="4" t="s">
        <v>1330</v>
      </c>
      <c r="G133" s="4"/>
      <c r="H133" s="4" t="s">
        <v>1331</v>
      </c>
      <c r="I133" s="4" t="s">
        <v>1332</v>
      </c>
      <c r="J133" s="4" t="s">
        <v>1333</v>
      </c>
      <c r="K133" s="4" t="s">
        <v>1334</v>
      </c>
      <c r="L133" s="4" t="s">
        <v>1335</v>
      </c>
      <c r="M133" s="4" t="s">
        <v>1177</v>
      </c>
      <c r="N133" s="4"/>
      <c r="O133" s="4"/>
      <c r="P133" s="4"/>
      <c r="Q133" s="4"/>
      <c r="R133" s="4" t="s">
        <v>1336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</row>
    <row r="134" spans="1:75" x14ac:dyDescent="0.25">
      <c r="A134" s="9"/>
      <c r="B134" s="4" t="s">
        <v>1487</v>
      </c>
      <c r="C134" s="4">
        <v>20</v>
      </c>
      <c r="D134" s="4" t="s">
        <v>1488</v>
      </c>
      <c r="E134" s="4"/>
      <c r="F134" s="4" t="s">
        <v>1489</v>
      </c>
      <c r="G134" s="4"/>
      <c r="H134" s="4" t="s">
        <v>1490</v>
      </c>
      <c r="I134" s="4" t="s">
        <v>1491</v>
      </c>
      <c r="J134" s="4" t="s">
        <v>1492</v>
      </c>
      <c r="K134" s="4" t="s">
        <v>1493</v>
      </c>
      <c r="L134" s="4" t="s">
        <v>1494</v>
      </c>
      <c r="M134" s="4" t="s">
        <v>1495</v>
      </c>
      <c r="N134" s="4"/>
      <c r="O134" s="4"/>
      <c r="P134" s="4"/>
      <c r="Q134" s="4"/>
      <c r="R134" s="4" t="s">
        <v>1496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</row>
    <row r="135" spans="1:75" x14ac:dyDescent="0.25">
      <c r="A135" s="9"/>
      <c r="B135" s="4" t="s">
        <v>1497</v>
      </c>
      <c r="C135" s="4">
        <v>15</v>
      </c>
      <c r="D135" s="4" t="s">
        <v>1350</v>
      </c>
      <c r="E135" s="4"/>
      <c r="F135" s="4" t="s">
        <v>1351</v>
      </c>
      <c r="G135" s="4"/>
      <c r="H135" s="4" t="s">
        <v>1353</v>
      </c>
      <c r="I135" s="4" t="s">
        <v>1354</v>
      </c>
      <c r="J135" s="4" t="s">
        <v>1355</v>
      </c>
      <c r="K135" s="4" t="s">
        <v>632</v>
      </c>
      <c r="L135" s="4" t="s">
        <v>1356</v>
      </c>
      <c r="M135" s="4" t="s">
        <v>782</v>
      </c>
      <c r="N135" s="4"/>
      <c r="O135" s="4"/>
      <c r="P135" s="4"/>
      <c r="Q135" s="4"/>
      <c r="R135" s="4" t="s">
        <v>1357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</row>
    <row r="136" spans="1:75" x14ac:dyDescent="0.25">
      <c r="A136" s="9"/>
      <c r="B136" s="4" t="s">
        <v>1498</v>
      </c>
      <c r="C136" s="4">
        <v>13</v>
      </c>
      <c r="D136" s="4" t="s">
        <v>1359</v>
      </c>
      <c r="E136" s="4"/>
      <c r="F136" s="4" t="s">
        <v>1360</v>
      </c>
      <c r="G136" s="4"/>
      <c r="H136" s="4" t="s">
        <v>1362</v>
      </c>
      <c r="I136" s="4" t="s">
        <v>1363</v>
      </c>
      <c r="J136" s="4" t="s">
        <v>1364</v>
      </c>
      <c r="K136" s="4" t="s">
        <v>1365</v>
      </c>
      <c r="L136" s="4" t="s">
        <v>1366</v>
      </c>
      <c r="M136" s="4" t="s">
        <v>769</v>
      </c>
      <c r="N136" s="4"/>
      <c r="O136" s="4"/>
      <c r="P136" s="4"/>
      <c r="Q136" s="4"/>
      <c r="R136" s="4" t="s">
        <v>1367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</row>
    <row r="137" spans="1:75" x14ac:dyDescent="0.25">
      <c r="A137" s="9"/>
      <c r="B137" s="4" t="s">
        <v>1499</v>
      </c>
      <c r="C137" s="4">
        <v>5</v>
      </c>
      <c r="D137" s="4" t="s">
        <v>1500</v>
      </c>
      <c r="E137" s="4"/>
      <c r="F137" s="4" t="s">
        <v>1501</v>
      </c>
      <c r="G137" s="4" t="s">
        <v>1502</v>
      </c>
      <c r="H137" s="4" t="s">
        <v>1503</v>
      </c>
      <c r="I137" s="4" t="s">
        <v>1504</v>
      </c>
      <c r="J137" s="4" t="s">
        <v>1505</v>
      </c>
      <c r="K137" s="4" t="s">
        <v>1506</v>
      </c>
      <c r="L137" s="4">
        <v>23.4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</row>
    <row r="138" spans="1:75" x14ac:dyDescent="0.25">
      <c r="A138" s="9"/>
      <c r="B138" s="4" t="s">
        <v>1507</v>
      </c>
      <c r="C138" s="4">
        <v>2</v>
      </c>
      <c r="D138" s="4" t="s">
        <v>1508</v>
      </c>
      <c r="E138" s="4"/>
      <c r="F138" s="4" t="s">
        <v>1509</v>
      </c>
      <c r="G138" s="4" t="s">
        <v>1510</v>
      </c>
      <c r="H138" s="4" t="s">
        <v>1511</v>
      </c>
      <c r="I138" s="4" t="s">
        <v>1512</v>
      </c>
      <c r="J138" s="4" t="s">
        <v>1513</v>
      </c>
      <c r="K138" s="4" t="s">
        <v>1514</v>
      </c>
      <c r="L138" s="4">
        <v>20.8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</row>
    <row r="139" spans="1:75" x14ac:dyDescent="0.25">
      <c r="A139" s="9"/>
      <c r="B139" s="4" t="s">
        <v>1515</v>
      </c>
      <c r="C139" s="4">
        <v>12</v>
      </c>
      <c r="D139" s="4" t="s">
        <v>1516</v>
      </c>
      <c r="E139" s="4"/>
      <c r="F139" s="4" t="s">
        <v>1517</v>
      </c>
      <c r="G139" s="4" t="s">
        <v>1518</v>
      </c>
      <c r="H139" s="4" t="s">
        <v>1519</v>
      </c>
      <c r="I139" s="4" t="s">
        <v>1520</v>
      </c>
      <c r="J139" s="4" t="s">
        <v>1208</v>
      </c>
      <c r="K139" s="4" t="s">
        <v>1521</v>
      </c>
      <c r="L139" s="4" t="s">
        <v>1522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</row>
    <row r="140" spans="1:75" x14ac:dyDescent="0.25">
      <c r="A140" s="9"/>
      <c r="B140" s="4" t="s">
        <v>1523</v>
      </c>
      <c r="C140" s="4">
        <v>5</v>
      </c>
      <c r="D140" s="4" t="s">
        <v>1524</v>
      </c>
      <c r="E140" s="4"/>
      <c r="F140" s="4" t="s">
        <v>1525</v>
      </c>
      <c r="G140" s="4" t="s">
        <v>1526</v>
      </c>
      <c r="H140" s="4"/>
      <c r="I140" s="4" t="s">
        <v>1527</v>
      </c>
      <c r="J140" s="4" t="s">
        <v>1528</v>
      </c>
      <c r="K140" s="4"/>
      <c r="L140" s="4" t="s">
        <v>1529</v>
      </c>
      <c r="M140" s="4" t="s">
        <v>737</v>
      </c>
      <c r="N140" s="4"/>
      <c r="O140" s="4" t="s">
        <v>1229</v>
      </c>
      <c r="P140" s="4" t="s">
        <v>1345</v>
      </c>
      <c r="Q140" s="4"/>
      <c r="R140" s="4" t="s">
        <v>1357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</row>
    <row r="141" spans="1:75" x14ac:dyDescent="0.25">
      <c r="A141" s="4"/>
      <c r="B141" s="4" t="s">
        <v>1530</v>
      </c>
      <c r="C141" s="4">
        <v>6</v>
      </c>
      <c r="D141" s="4" t="s">
        <v>1531</v>
      </c>
      <c r="E141" s="4"/>
      <c r="F141" s="4" t="s">
        <v>1532</v>
      </c>
      <c r="G141" s="4" t="s">
        <v>626</v>
      </c>
      <c r="H141" s="4" t="s">
        <v>1533</v>
      </c>
      <c r="I141" s="4" t="s">
        <v>1534</v>
      </c>
      <c r="J141" s="4" t="s">
        <v>1535</v>
      </c>
      <c r="K141" s="4"/>
      <c r="L141" s="4" t="s">
        <v>1356</v>
      </c>
      <c r="M141" s="4" t="s">
        <v>323</v>
      </c>
      <c r="N141" s="4"/>
      <c r="O141" s="4" t="s">
        <v>1536</v>
      </c>
      <c r="P141" s="4" t="s">
        <v>1537</v>
      </c>
      <c r="Q141" s="4"/>
      <c r="R141" s="4" t="s">
        <v>1538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</row>
    <row r="142" spans="1:75" x14ac:dyDescent="0.25">
      <c r="A142" s="4"/>
      <c r="B142" s="4" t="s">
        <v>1539</v>
      </c>
      <c r="C142" s="4">
        <v>11</v>
      </c>
      <c r="D142" s="4" t="s">
        <v>1540</v>
      </c>
      <c r="E142" s="4"/>
      <c r="F142" s="4" t="s">
        <v>1541</v>
      </c>
      <c r="G142" s="4" t="s">
        <v>1542</v>
      </c>
      <c r="H142" s="4"/>
      <c r="I142" s="4" t="s">
        <v>1543</v>
      </c>
      <c r="J142" s="4" t="s">
        <v>1544</v>
      </c>
      <c r="K142" s="4"/>
      <c r="L142" s="4" t="s">
        <v>1545</v>
      </c>
      <c r="M142" s="4"/>
      <c r="N142" s="4" t="s">
        <v>1546</v>
      </c>
      <c r="O142" s="4" t="s">
        <v>1547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 t="s">
        <v>1548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 t="s">
        <v>533</v>
      </c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 t="s">
        <v>1549</v>
      </c>
      <c r="BT142" s="4"/>
      <c r="BU142" s="4"/>
      <c r="BV142" s="4"/>
      <c r="BW142" s="4"/>
    </row>
    <row r="143" spans="1:75" x14ac:dyDescent="0.25">
      <c r="A143" s="4"/>
      <c r="B143" s="4" t="s">
        <v>1550</v>
      </c>
      <c r="C143" s="4">
        <v>8</v>
      </c>
      <c r="D143" s="4" t="s">
        <v>1551</v>
      </c>
      <c r="E143" s="4"/>
      <c r="F143" s="4" t="s">
        <v>1552</v>
      </c>
      <c r="G143" s="4" t="s">
        <v>1553</v>
      </c>
      <c r="H143" s="4" t="s">
        <v>1554</v>
      </c>
      <c r="I143" s="4" t="s">
        <v>1555</v>
      </c>
      <c r="J143" s="4" t="s">
        <v>1556</v>
      </c>
      <c r="K143" s="4"/>
      <c r="L143" s="4" t="s">
        <v>1557</v>
      </c>
      <c r="M143" s="4"/>
      <c r="N143" s="4" t="s">
        <v>1558</v>
      </c>
      <c r="O143" s="4" t="s">
        <v>1559</v>
      </c>
      <c r="P143" s="4"/>
      <c r="Q143" s="4"/>
      <c r="R143" s="4" t="s">
        <v>1560</v>
      </c>
      <c r="S143" s="4"/>
      <c r="T143" s="4"/>
      <c r="U143" s="4"/>
      <c r="V143" s="4"/>
      <c r="W143" s="4"/>
      <c r="X143" s="4"/>
      <c r="Y143" s="4" t="s">
        <v>1561</v>
      </c>
      <c r="Z143" s="4"/>
      <c r="AA143" s="4"/>
      <c r="AB143" s="4" t="s">
        <v>1562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 t="s">
        <v>1563</v>
      </c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 t="s">
        <v>1564</v>
      </c>
      <c r="BT143" s="4"/>
      <c r="BU143" s="4"/>
      <c r="BV143" s="4"/>
      <c r="BW143" s="4"/>
    </row>
    <row r="144" spans="1:75" x14ac:dyDescent="0.25">
      <c r="A144" s="4"/>
      <c r="B144" s="4" t="s">
        <v>1565</v>
      </c>
      <c r="C144" s="4">
        <v>10</v>
      </c>
      <c r="D144" s="4" t="s">
        <v>1566</v>
      </c>
      <c r="E144" s="4"/>
      <c r="F144" s="4" t="s">
        <v>1567</v>
      </c>
      <c r="G144" s="4" t="s">
        <v>1568</v>
      </c>
      <c r="H144" s="4"/>
      <c r="I144" s="4" t="s">
        <v>1569</v>
      </c>
      <c r="J144" s="4" t="s">
        <v>1570</v>
      </c>
      <c r="K144" s="4"/>
      <c r="L144" s="4" t="s">
        <v>1571</v>
      </c>
      <c r="M144" s="4"/>
      <c r="N144" s="4" t="s">
        <v>1572</v>
      </c>
      <c r="O144" s="4" t="s">
        <v>1573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 t="s">
        <v>1574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 t="s">
        <v>507</v>
      </c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 t="s">
        <v>1575</v>
      </c>
      <c r="BT144" s="4"/>
      <c r="BU144" s="4"/>
      <c r="BV144" s="4"/>
      <c r="BW144" s="4"/>
    </row>
    <row r="145" spans="1:75" x14ac:dyDescent="0.25">
      <c r="A145" s="4"/>
      <c r="B145" s="4" t="s">
        <v>1576</v>
      </c>
      <c r="C145" s="4">
        <v>12</v>
      </c>
      <c r="D145" s="4" t="s">
        <v>1577</v>
      </c>
      <c r="E145" s="4"/>
      <c r="F145" s="4" t="s">
        <v>1578</v>
      </c>
      <c r="G145" s="4" t="s">
        <v>1579</v>
      </c>
      <c r="H145" s="4" t="s">
        <v>1580</v>
      </c>
      <c r="I145" s="4" t="s">
        <v>1581</v>
      </c>
      <c r="J145" s="4" t="s">
        <v>1582</v>
      </c>
      <c r="K145" s="4"/>
      <c r="L145" s="4" t="s">
        <v>1583</v>
      </c>
      <c r="M145" s="4" t="s">
        <v>1584</v>
      </c>
      <c r="N145" s="4" t="s">
        <v>1585</v>
      </c>
      <c r="O145" s="4" t="s">
        <v>1586</v>
      </c>
      <c r="P145" s="4"/>
      <c r="Q145" s="4"/>
      <c r="R145" s="4" t="s">
        <v>1587</v>
      </c>
      <c r="S145" s="4"/>
      <c r="T145" s="4"/>
      <c r="U145" s="4"/>
      <c r="V145" s="4"/>
      <c r="W145" s="4"/>
      <c r="X145" s="4"/>
      <c r="Y145" s="4" t="s">
        <v>1588</v>
      </c>
      <c r="Z145" s="4"/>
      <c r="AA145" s="4"/>
      <c r="AB145" s="4" t="s">
        <v>1589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 t="s">
        <v>878</v>
      </c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 t="s">
        <v>1590</v>
      </c>
      <c r="BT145" s="4"/>
      <c r="BU145" s="4"/>
      <c r="BV145" s="4"/>
      <c r="BW145" s="4"/>
    </row>
    <row r="146" spans="1:75" x14ac:dyDescent="0.25">
      <c r="A146" s="4"/>
      <c r="B146" s="4" t="s">
        <v>1591</v>
      </c>
      <c r="C146" s="4">
        <v>5</v>
      </c>
      <c r="D146" s="4" t="s">
        <v>1338</v>
      </c>
      <c r="E146" s="4"/>
      <c r="F146" s="4" t="s">
        <v>1339</v>
      </c>
      <c r="G146" s="4"/>
      <c r="H146" s="4" t="s">
        <v>1341</v>
      </c>
      <c r="I146" s="4" t="s">
        <v>1342</v>
      </c>
      <c r="J146" s="4" t="s">
        <v>891</v>
      </c>
      <c r="K146" s="4"/>
      <c r="L146" s="4" t="s">
        <v>1343</v>
      </c>
      <c r="M146" s="4" t="s">
        <v>341</v>
      </c>
      <c r="N146" s="4"/>
      <c r="O146" s="4" t="s">
        <v>1344</v>
      </c>
      <c r="P146" s="4"/>
      <c r="Q146" s="4"/>
      <c r="R146" s="4" t="s">
        <v>1346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</row>
    <row r="147" spans="1:75" x14ac:dyDescent="0.25">
      <c r="A147" s="9"/>
      <c r="B147" s="4" t="s">
        <v>1592</v>
      </c>
      <c r="C147" s="4">
        <v>5</v>
      </c>
      <c r="D147" s="4" t="s">
        <v>1524</v>
      </c>
      <c r="E147" s="4"/>
      <c r="F147" s="4" t="s">
        <v>1525</v>
      </c>
      <c r="G147" s="4"/>
      <c r="H147" s="4"/>
      <c r="I147" s="4" t="s">
        <v>1527</v>
      </c>
      <c r="J147" s="4" t="s">
        <v>1528</v>
      </c>
      <c r="K147" s="4"/>
      <c r="L147" s="4" t="s">
        <v>1529</v>
      </c>
      <c r="M147" s="4" t="s">
        <v>737</v>
      </c>
      <c r="N147" s="4"/>
      <c r="O147" s="4" t="s">
        <v>1229</v>
      </c>
      <c r="P147" s="4"/>
      <c r="Q147" s="4"/>
      <c r="R147" s="4" t="s">
        <v>1357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</row>
    <row r="148" spans="1:75" x14ac:dyDescent="0.25">
      <c r="A148" s="9"/>
      <c r="B148" s="4" t="s">
        <v>1515</v>
      </c>
      <c r="C148" s="4">
        <v>2</v>
      </c>
      <c r="D148" s="4" t="s">
        <v>1593</v>
      </c>
      <c r="E148" s="4"/>
      <c r="F148" s="4" t="s">
        <v>1594</v>
      </c>
      <c r="G148" s="4" t="s">
        <v>1595</v>
      </c>
      <c r="H148" s="4" t="s">
        <v>1596</v>
      </c>
      <c r="I148" s="4" t="s">
        <v>1597</v>
      </c>
      <c r="J148" s="4" t="s">
        <v>1598</v>
      </c>
      <c r="K148" s="4"/>
      <c r="L148" s="4"/>
      <c r="M148" s="4"/>
      <c r="N148" s="4"/>
      <c r="O148" s="4" t="s">
        <v>1599</v>
      </c>
      <c r="P148" s="4" t="s">
        <v>1600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 t="s">
        <v>1601</v>
      </c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</row>
    <row r="149" spans="1:75" x14ac:dyDescent="0.25">
      <c r="A149" s="7" t="s">
        <v>1602</v>
      </c>
      <c r="B149" s="8" t="s">
        <v>308</v>
      </c>
      <c r="C149" s="8"/>
      <c r="D149" s="8">
        <v>3310</v>
      </c>
      <c r="E149" s="8"/>
      <c r="F149" s="8">
        <v>40.1</v>
      </c>
      <c r="G149" s="8">
        <v>6.3</v>
      </c>
      <c r="H149" s="8"/>
      <c r="I149" s="8">
        <v>18.8</v>
      </c>
      <c r="J149" s="8"/>
      <c r="K149" s="8">
        <v>58.5</v>
      </c>
      <c r="L149" s="8">
        <v>41.3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</row>
    <row r="150" spans="1:75" x14ac:dyDescent="0.25">
      <c r="A150" s="9"/>
      <c r="B150" s="4" t="s">
        <v>499</v>
      </c>
      <c r="C150" s="4">
        <v>4</v>
      </c>
      <c r="D150" s="4" t="s">
        <v>1603</v>
      </c>
      <c r="E150" s="4"/>
      <c r="F150" s="4" t="s">
        <v>1604</v>
      </c>
      <c r="G150" s="4" t="s">
        <v>1605</v>
      </c>
      <c r="H150" s="4"/>
      <c r="I150" s="4" t="s">
        <v>1606</v>
      </c>
      <c r="J150" s="4"/>
      <c r="K150" s="4" t="s">
        <v>1607</v>
      </c>
      <c r="L150" s="4" t="s">
        <v>1608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</row>
    <row r="151" spans="1:75" x14ac:dyDescent="0.25">
      <c r="A151" s="7" t="s">
        <v>1609</v>
      </c>
      <c r="B151" s="8" t="s">
        <v>308</v>
      </c>
      <c r="C151" s="8"/>
      <c r="D151" s="8">
        <v>1200</v>
      </c>
      <c r="E151" s="8"/>
      <c r="F151" s="8">
        <v>29.7</v>
      </c>
      <c r="G151" s="8">
        <v>7.4</v>
      </c>
      <c r="H151" s="8"/>
      <c r="I151" s="8">
        <v>26.2</v>
      </c>
      <c r="J151" s="8"/>
      <c r="K151" s="8">
        <v>54.2</v>
      </c>
      <c r="L151" s="8"/>
      <c r="M151" s="8"/>
      <c r="N151" s="8"/>
      <c r="O151" s="8"/>
      <c r="P151" s="8"/>
      <c r="Q151" s="8"/>
      <c r="R151" s="8"/>
      <c r="S151" s="8" t="s">
        <v>983</v>
      </c>
      <c r="T151" s="8" t="s">
        <v>484</v>
      </c>
      <c r="U151" s="8"/>
      <c r="V151" s="8"/>
      <c r="W151" s="8"/>
      <c r="X151" s="8"/>
      <c r="Y151" s="8" t="s">
        <v>681</v>
      </c>
      <c r="Z151" s="8"/>
      <c r="AA151" s="8"/>
      <c r="AB151" s="8"/>
      <c r="AC151" s="8"/>
      <c r="AD151" s="8"/>
      <c r="AE151" s="8"/>
      <c r="AF151" s="8"/>
      <c r="AG151" s="8"/>
      <c r="AH151" s="8"/>
      <c r="AI151" s="8">
        <v>75</v>
      </c>
      <c r="AJ151" s="8" t="s">
        <v>1610</v>
      </c>
      <c r="AK151" s="8" t="s">
        <v>1611</v>
      </c>
      <c r="AL151" s="8"/>
      <c r="AM151" s="8"/>
      <c r="AN151" s="8" t="s">
        <v>1612</v>
      </c>
      <c r="AO151" s="8"/>
      <c r="AP151" s="8"/>
      <c r="AQ151" s="8"/>
      <c r="AR151" s="8" t="s">
        <v>1613</v>
      </c>
      <c r="AS151" s="8"/>
      <c r="AT151" s="8" t="s">
        <v>1614</v>
      </c>
      <c r="AU151" s="8"/>
      <c r="AV151" s="8" t="s">
        <v>1615</v>
      </c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 t="s">
        <v>834</v>
      </c>
      <c r="BK151" s="8" t="s">
        <v>717</v>
      </c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</row>
    <row r="152" spans="1:75" x14ac:dyDescent="0.25">
      <c r="A152" s="9" t="s">
        <v>1616</v>
      </c>
      <c r="B152" s="4" t="s">
        <v>499</v>
      </c>
      <c r="C152" s="4">
        <v>10</v>
      </c>
      <c r="D152" s="4" t="s">
        <v>1617</v>
      </c>
      <c r="E152" s="4"/>
      <c r="F152" s="4" t="s">
        <v>1618</v>
      </c>
      <c r="G152" s="4" t="s">
        <v>1619</v>
      </c>
      <c r="H152" s="4" t="s">
        <v>1620</v>
      </c>
      <c r="I152" s="4" t="s">
        <v>1621</v>
      </c>
      <c r="J152" s="4"/>
      <c r="K152" s="4" t="s">
        <v>1622</v>
      </c>
      <c r="L152" s="4" t="s">
        <v>1311</v>
      </c>
      <c r="M152" s="4"/>
      <c r="N152" s="4" t="s">
        <v>1623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</row>
    <row r="153" spans="1:75" x14ac:dyDescent="0.25">
      <c r="A153" s="9"/>
      <c r="B153" s="4" t="s">
        <v>517</v>
      </c>
      <c r="C153" s="4">
        <v>5</v>
      </c>
      <c r="D153" s="4" t="s">
        <v>1624</v>
      </c>
      <c r="E153" s="4"/>
      <c r="F153" s="4" t="s">
        <v>1625</v>
      </c>
      <c r="G153" s="4" t="s">
        <v>1626</v>
      </c>
      <c r="H153" s="4" t="s">
        <v>1627</v>
      </c>
      <c r="I153" s="4" t="s">
        <v>1628</v>
      </c>
      <c r="J153" s="4"/>
      <c r="K153" s="4"/>
      <c r="L153" s="4"/>
      <c r="M153" s="4"/>
      <c r="N153" s="4"/>
      <c r="O153" s="4" t="s">
        <v>1629</v>
      </c>
      <c r="P153" s="4" t="s">
        <v>704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</row>
    <row r="154" spans="1:75" x14ac:dyDescent="0.25">
      <c r="A154" s="7" t="s">
        <v>1630</v>
      </c>
      <c r="B154" s="8" t="s">
        <v>763</v>
      </c>
      <c r="C154" s="8">
        <v>17</v>
      </c>
      <c r="D154" s="8" t="s">
        <v>1631</v>
      </c>
      <c r="E154" s="8"/>
      <c r="F154" s="8" t="s">
        <v>1632</v>
      </c>
      <c r="G154" s="8" t="s">
        <v>1633</v>
      </c>
      <c r="H154" s="8" t="s">
        <v>1634</v>
      </c>
      <c r="I154" s="8" t="s">
        <v>362</v>
      </c>
      <c r="J154" s="8" t="s">
        <v>1635</v>
      </c>
      <c r="K154" s="8" t="s">
        <v>506</v>
      </c>
      <c r="L154" s="8" t="s">
        <v>1636</v>
      </c>
      <c r="M154" s="8" t="s">
        <v>1083</v>
      </c>
      <c r="N154" s="8"/>
      <c r="O154" s="8"/>
      <c r="P154" s="8"/>
      <c r="Q154" s="8"/>
      <c r="R154" s="8" t="s">
        <v>362</v>
      </c>
      <c r="S154" s="8" t="s">
        <v>483</v>
      </c>
      <c r="T154" s="8" t="s">
        <v>484</v>
      </c>
      <c r="U154" s="8"/>
      <c r="V154" s="8"/>
      <c r="W154" s="8"/>
      <c r="X154" s="8">
        <v>3.2</v>
      </c>
      <c r="Y154" s="8" t="s">
        <v>681</v>
      </c>
      <c r="Z154" s="8"/>
      <c r="AA154" s="8"/>
      <c r="AB154" s="8" t="s">
        <v>1637</v>
      </c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 t="s">
        <v>1112</v>
      </c>
      <c r="AO154" s="8"/>
      <c r="AP154" s="8"/>
      <c r="AQ154" s="8"/>
      <c r="AR154" s="8" t="s">
        <v>1638</v>
      </c>
      <c r="AS154" s="8"/>
      <c r="AT154" s="8" t="s">
        <v>1639</v>
      </c>
      <c r="AU154" s="8"/>
      <c r="AV154" s="19" t="s">
        <v>1640</v>
      </c>
      <c r="AW154" s="8"/>
      <c r="AX154" s="8"/>
      <c r="AY154" s="8" t="s">
        <v>1641</v>
      </c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 t="s">
        <v>1642</v>
      </c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</row>
    <row r="155" spans="1:75" x14ac:dyDescent="0.25">
      <c r="A155" s="9" t="s">
        <v>489</v>
      </c>
      <c r="B155" s="4" t="s">
        <v>850</v>
      </c>
      <c r="C155" s="4">
        <v>10</v>
      </c>
      <c r="D155" s="4" t="s">
        <v>1643</v>
      </c>
      <c r="E155" s="4"/>
      <c r="F155" s="4" t="s">
        <v>1644</v>
      </c>
      <c r="G155" s="4" t="s">
        <v>1645</v>
      </c>
      <c r="H155" s="4" t="s">
        <v>1646</v>
      </c>
      <c r="I155" s="4" t="s">
        <v>874</v>
      </c>
      <c r="J155" s="4" t="s">
        <v>1647</v>
      </c>
      <c r="K155" s="4"/>
      <c r="L155" s="4" t="s">
        <v>874</v>
      </c>
      <c r="M155" s="4" t="s">
        <v>1648</v>
      </c>
      <c r="N155" s="4"/>
      <c r="O155" s="4" t="s">
        <v>1649</v>
      </c>
      <c r="P155" s="4" t="s">
        <v>1650</v>
      </c>
      <c r="Q155" s="4"/>
      <c r="R155" s="4" t="s">
        <v>1651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</row>
    <row r="156" spans="1:75" x14ac:dyDescent="0.25">
      <c r="A156" s="9" t="s">
        <v>1318</v>
      </c>
      <c r="B156" s="4" t="s">
        <v>1652</v>
      </c>
      <c r="C156" s="4">
        <v>20</v>
      </c>
      <c r="D156" s="4" t="s">
        <v>1653</v>
      </c>
      <c r="E156" s="4"/>
      <c r="F156" s="4" t="s">
        <v>1654</v>
      </c>
      <c r="G156" s="4" t="s">
        <v>1655</v>
      </c>
      <c r="H156" s="4" t="s">
        <v>1656</v>
      </c>
      <c r="I156" s="4" t="s">
        <v>780</v>
      </c>
      <c r="J156" s="4" t="s">
        <v>1657</v>
      </c>
      <c r="K156" s="4" t="s">
        <v>1658</v>
      </c>
      <c r="L156" s="4" t="s">
        <v>532</v>
      </c>
      <c r="M156" s="4" t="s">
        <v>1659</v>
      </c>
      <c r="N156" s="4"/>
      <c r="O156" s="4"/>
      <c r="P156" s="4"/>
      <c r="Q156" s="4"/>
      <c r="R156" s="4" t="s">
        <v>578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</row>
    <row r="157" spans="1:75" x14ac:dyDescent="0.25">
      <c r="A157" s="9"/>
      <c r="B157" s="4" t="s">
        <v>1660</v>
      </c>
      <c r="C157" s="4">
        <v>10</v>
      </c>
      <c r="D157" s="4" t="s">
        <v>1661</v>
      </c>
      <c r="E157" s="4" t="s">
        <v>1662</v>
      </c>
      <c r="F157" s="4" t="s">
        <v>1663</v>
      </c>
      <c r="G157" s="4" t="s">
        <v>1664</v>
      </c>
      <c r="H157" s="4" t="s">
        <v>1665</v>
      </c>
      <c r="I157" s="4" t="s">
        <v>1666</v>
      </c>
      <c r="J157" s="4" t="s">
        <v>1667</v>
      </c>
      <c r="K157" s="4" t="s">
        <v>1668</v>
      </c>
      <c r="L157" s="4" t="s">
        <v>654</v>
      </c>
      <c r="M157" s="4"/>
      <c r="N157" s="4" t="s">
        <v>1669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 t="s">
        <v>1670</v>
      </c>
      <c r="Z157" s="4"/>
      <c r="AA157" s="4"/>
      <c r="AB157" s="4"/>
      <c r="AC157" s="4"/>
      <c r="AD157" s="4"/>
      <c r="AE157" s="4"/>
      <c r="AF157" s="4"/>
      <c r="AG157" s="4" t="s">
        <v>1671</v>
      </c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 t="s">
        <v>1672</v>
      </c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</row>
    <row r="158" spans="1:75" x14ac:dyDescent="0.25">
      <c r="A158" s="9" t="s">
        <v>1348</v>
      </c>
      <c r="B158" s="4" t="s">
        <v>1673</v>
      </c>
      <c r="C158" s="4">
        <v>6</v>
      </c>
      <c r="D158" s="4" t="s">
        <v>1674</v>
      </c>
      <c r="E158" s="4"/>
      <c r="F158" s="4" t="s">
        <v>1675</v>
      </c>
      <c r="G158" s="4" t="s">
        <v>1676</v>
      </c>
      <c r="H158" s="4"/>
      <c r="I158" s="4" t="s">
        <v>1677</v>
      </c>
      <c r="J158" s="4"/>
      <c r="K158" s="4" t="s">
        <v>543</v>
      </c>
      <c r="L158" s="4" t="s">
        <v>1678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</row>
    <row r="159" spans="1:75" x14ac:dyDescent="0.25">
      <c r="A159" s="9" t="s">
        <v>1679</v>
      </c>
      <c r="B159" s="4" t="s">
        <v>490</v>
      </c>
      <c r="C159" s="4"/>
      <c r="D159" s="4" t="s">
        <v>1680</v>
      </c>
      <c r="E159" s="4"/>
      <c r="F159" s="4" t="s">
        <v>1681</v>
      </c>
      <c r="G159" s="4" t="s">
        <v>1682</v>
      </c>
      <c r="H159" s="4" t="s">
        <v>1683</v>
      </c>
      <c r="I159" s="4" t="s">
        <v>1684</v>
      </c>
      <c r="J159" s="4" t="s">
        <v>1685</v>
      </c>
      <c r="K159" s="4" t="s">
        <v>1686</v>
      </c>
      <c r="L159" s="4" t="s">
        <v>1687</v>
      </c>
      <c r="M159" s="4" t="s">
        <v>1688</v>
      </c>
      <c r="N159" s="4"/>
      <c r="O159" s="4"/>
      <c r="P159" s="4"/>
      <c r="Q159" s="4"/>
      <c r="R159" s="4"/>
      <c r="S159" s="4"/>
      <c r="T159" s="4" t="s">
        <v>310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</row>
    <row r="160" spans="1:75" x14ac:dyDescent="0.25">
      <c r="A160" s="9"/>
      <c r="B160" s="4" t="s">
        <v>1368</v>
      </c>
      <c r="C160" s="4">
        <v>21</v>
      </c>
      <c r="D160" s="4" t="s">
        <v>1689</v>
      </c>
      <c r="E160" s="4"/>
      <c r="F160" s="4" t="s">
        <v>1690</v>
      </c>
      <c r="G160" s="4" t="s">
        <v>1691</v>
      </c>
      <c r="H160" s="4"/>
      <c r="I160" s="4" t="s">
        <v>1692</v>
      </c>
      <c r="J160" s="4" t="s">
        <v>1693</v>
      </c>
      <c r="K160" s="4" t="s">
        <v>1694</v>
      </c>
      <c r="L160" s="4" t="s">
        <v>1695</v>
      </c>
      <c r="M160" s="4"/>
      <c r="N160" s="4" t="s">
        <v>1696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 t="s">
        <v>1697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 t="s">
        <v>1698</v>
      </c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 t="s">
        <v>1699</v>
      </c>
      <c r="BT160" s="4"/>
      <c r="BU160" s="4"/>
      <c r="BV160" s="4"/>
      <c r="BW160" s="4"/>
    </row>
    <row r="161" spans="1:75" x14ac:dyDescent="0.25">
      <c r="A161" s="9"/>
      <c r="B161" s="4" t="s">
        <v>1700</v>
      </c>
      <c r="C161" s="4">
        <v>16</v>
      </c>
      <c r="D161" s="4" t="s">
        <v>1701</v>
      </c>
      <c r="E161" s="4"/>
      <c r="F161" s="4" t="s">
        <v>1702</v>
      </c>
      <c r="G161" s="4" t="s">
        <v>1703</v>
      </c>
      <c r="H161" s="4"/>
      <c r="I161" s="4" t="s">
        <v>1704</v>
      </c>
      <c r="J161" s="4" t="s">
        <v>1705</v>
      </c>
      <c r="K161" s="4" t="s">
        <v>1706</v>
      </c>
      <c r="L161" s="4" t="s">
        <v>1707</v>
      </c>
      <c r="M161" s="4"/>
      <c r="N161" s="4" t="s">
        <v>1708</v>
      </c>
      <c r="O161" s="4"/>
      <c r="P161" s="4"/>
      <c r="Q161" s="4"/>
      <c r="R161" s="4" t="s">
        <v>1709</v>
      </c>
      <c r="S161" s="4"/>
      <c r="T161" s="4"/>
      <c r="U161" s="4"/>
      <c r="V161" s="4"/>
      <c r="W161" s="4"/>
      <c r="X161" s="4"/>
      <c r="Y161" s="4">
        <v>3.7</v>
      </c>
      <c r="Z161" s="4"/>
      <c r="AA161" s="4"/>
      <c r="AB161" s="4" t="s">
        <v>1710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 t="s">
        <v>1636</v>
      </c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 t="s">
        <v>1711</v>
      </c>
      <c r="BT161" s="4"/>
      <c r="BU161" s="4"/>
      <c r="BV161" s="4"/>
      <c r="BW161" s="4"/>
    </row>
    <row r="162" spans="1:75" x14ac:dyDescent="0.25">
      <c r="A162" s="9"/>
      <c r="B162" s="4" t="s">
        <v>1712</v>
      </c>
      <c r="C162" s="4">
        <v>12</v>
      </c>
      <c r="D162" s="4" t="s">
        <v>1713</v>
      </c>
      <c r="E162" s="4"/>
      <c r="F162" s="4" t="s">
        <v>1714</v>
      </c>
      <c r="G162" s="4" t="s">
        <v>1715</v>
      </c>
      <c r="H162" s="4">
        <v>4.5</v>
      </c>
      <c r="I162" s="4" t="s">
        <v>1716</v>
      </c>
      <c r="J162" s="4" t="s">
        <v>1717</v>
      </c>
      <c r="K162" s="4" t="s">
        <v>1718</v>
      </c>
      <c r="L162" s="4" t="s">
        <v>1719</v>
      </c>
      <c r="M162" s="4" t="s">
        <v>1720</v>
      </c>
      <c r="N162" s="4" t="s">
        <v>1721</v>
      </c>
      <c r="O162" s="4"/>
      <c r="P162" s="4"/>
      <c r="Q162" s="4"/>
      <c r="R162" s="4" t="s">
        <v>1722</v>
      </c>
      <c r="S162" s="4"/>
      <c r="T162" s="4"/>
      <c r="U162" s="4"/>
      <c r="V162" s="4"/>
      <c r="W162" s="4"/>
      <c r="X162" s="4"/>
      <c r="Y162" s="4" t="s">
        <v>1172</v>
      </c>
      <c r="Z162" s="4"/>
      <c r="AA162" s="4"/>
      <c r="AB162" s="4" t="s">
        <v>1723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 t="s">
        <v>1724</v>
      </c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 t="s">
        <v>1725</v>
      </c>
      <c r="BT162" s="4"/>
      <c r="BU162" s="4"/>
      <c r="BV162" s="4"/>
      <c r="BW162" s="4"/>
    </row>
    <row r="163" spans="1:75" x14ac:dyDescent="0.25">
      <c r="A163" s="9"/>
      <c r="B163" s="4" t="s">
        <v>1726</v>
      </c>
      <c r="C163" s="4">
        <v>10</v>
      </c>
      <c r="D163" s="4" t="s">
        <v>1727</v>
      </c>
      <c r="E163" s="4"/>
      <c r="F163" s="4" t="s">
        <v>1728</v>
      </c>
      <c r="G163" s="4" t="s">
        <v>1729</v>
      </c>
      <c r="H163" s="4"/>
      <c r="I163" s="4" t="s">
        <v>1730</v>
      </c>
      <c r="J163" s="4" t="s">
        <v>1731</v>
      </c>
      <c r="K163" s="4" t="s">
        <v>1732</v>
      </c>
      <c r="L163" s="4" t="s">
        <v>1733</v>
      </c>
      <c r="M163" s="4" t="s">
        <v>1734</v>
      </c>
      <c r="N163" s="4" t="s">
        <v>1735</v>
      </c>
      <c r="O163" s="4"/>
      <c r="P163" s="4"/>
      <c r="Q163" s="4"/>
      <c r="R163" s="4" t="s">
        <v>1736</v>
      </c>
      <c r="S163" s="4"/>
      <c r="T163" s="4"/>
      <c r="U163" s="4"/>
      <c r="V163" s="4"/>
      <c r="W163" s="4"/>
      <c r="X163" s="4"/>
      <c r="Y163" s="4" t="s">
        <v>1737</v>
      </c>
      <c r="Z163" s="4"/>
      <c r="AA163" s="4"/>
      <c r="AB163" s="4" t="s">
        <v>1738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 t="s">
        <v>1739</v>
      </c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 t="s">
        <v>1740</v>
      </c>
      <c r="BT163" s="4"/>
      <c r="BU163" s="4"/>
      <c r="BV163" s="4"/>
      <c r="BW163" s="4"/>
    </row>
    <row r="164" spans="1:75" x14ac:dyDescent="0.25">
      <c r="A164" s="9"/>
      <c r="B164" s="4" t="s">
        <v>1741</v>
      </c>
      <c r="C164" s="4">
        <v>11</v>
      </c>
      <c r="D164" s="4" t="s">
        <v>1742</v>
      </c>
      <c r="E164" s="4"/>
      <c r="F164" s="4" t="s">
        <v>1743</v>
      </c>
      <c r="G164" s="4" t="s">
        <v>1744</v>
      </c>
      <c r="H164" s="4" t="s">
        <v>1745</v>
      </c>
      <c r="I164" s="4" t="s">
        <v>1746</v>
      </c>
      <c r="J164" s="4" t="s">
        <v>1747</v>
      </c>
      <c r="K164" s="4" t="s">
        <v>1748</v>
      </c>
      <c r="L164" s="4" t="s">
        <v>1749</v>
      </c>
      <c r="M164" s="4" t="s">
        <v>1750</v>
      </c>
      <c r="N164" s="4" t="s">
        <v>1751</v>
      </c>
      <c r="O164" s="4"/>
      <c r="P164" s="4"/>
      <c r="Q164" s="4"/>
      <c r="R164" s="4" t="s">
        <v>1752</v>
      </c>
      <c r="S164" s="4"/>
      <c r="T164" s="4"/>
      <c r="U164" s="4"/>
      <c r="V164" s="4"/>
      <c r="W164" s="4"/>
      <c r="X164" s="4"/>
      <c r="Y164" s="4" t="s">
        <v>1753</v>
      </c>
      <c r="Z164" s="4"/>
      <c r="AA164" s="4"/>
      <c r="AB164" s="4" t="s">
        <v>1754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 t="s">
        <v>1666</v>
      </c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 t="s">
        <v>1755</v>
      </c>
      <c r="BT164" s="4"/>
      <c r="BU164" s="4"/>
      <c r="BV164" s="4"/>
      <c r="BW164" s="4"/>
    </row>
    <row r="165" spans="1:75" x14ac:dyDescent="0.25">
      <c r="A165" s="9"/>
      <c r="B165" s="4" t="s">
        <v>1756</v>
      </c>
      <c r="C165" s="4">
        <v>15</v>
      </c>
      <c r="D165" s="4" t="s">
        <v>1757</v>
      </c>
      <c r="E165" s="4"/>
      <c r="F165" s="4" t="s">
        <v>1758</v>
      </c>
      <c r="G165" s="4" t="s">
        <v>1759</v>
      </c>
      <c r="H165" s="4" t="s">
        <v>1760</v>
      </c>
      <c r="I165" s="4" t="s">
        <v>1761</v>
      </c>
      <c r="J165" s="4" t="s">
        <v>931</v>
      </c>
      <c r="K165" s="4" t="s">
        <v>1762</v>
      </c>
      <c r="L165" s="4" t="s">
        <v>1763</v>
      </c>
      <c r="M165" s="4" t="s">
        <v>1764</v>
      </c>
      <c r="N165" s="4" t="s">
        <v>1765</v>
      </c>
      <c r="O165" s="4"/>
      <c r="P165" s="4"/>
      <c r="Q165" s="4"/>
      <c r="R165" s="4" t="s">
        <v>1766</v>
      </c>
      <c r="S165" s="4"/>
      <c r="T165" s="4"/>
      <c r="U165" s="4"/>
      <c r="V165" s="4"/>
      <c r="W165" s="4"/>
      <c r="X165" s="4"/>
      <c r="Y165" s="4" t="s">
        <v>1767</v>
      </c>
      <c r="Z165" s="4"/>
      <c r="AA165" s="4"/>
      <c r="AB165" s="4" t="s">
        <v>1768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 t="s">
        <v>514</v>
      </c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 t="s">
        <v>1769</v>
      </c>
      <c r="BT165" s="4"/>
      <c r="BU165" s="4"/>
      <c r="BV165" s="4"/>
      <c r="BW165" s="4"/>
    </row>
    <row r="166" spans="1:75" x14ac:dyDescent="0.25">
      <c r="A166" s="9"/>
      <c r="B166" s="4" t="s">
        <v>1770</v>
      </c>
      <c r="C166" s="4">
        <v>16</v>
      </c>
      <c r="D166" s="4" t="s">
        <v>1771</v>
      </c>
      <c r="E166" s="4"/>
      <c r="F166" s="4" t="s">
        <v>1772</v>
      </c>
      <c r="G166" s="4" t="s">
        <v>1773</v>
      </c>
      <c r="H166" s="4"/>
      <c r="I166" s="4" t="s">
        <v>1774</v>
      </c>
      <c r="J166" s="4" t="s">
        <v>1775</v>
      </c>
      <c r="K166" s="4" t="s">
        <v>1776</v>
      </c>
      <c r="L166" s="4" t="s">
        <v>1777</v>
      </c>
      <c r="M166" s="4" t="s">
        <v>1778</v>
      </c>
      <c r="N166" s="4" t="s">
        <v>1779</v>
      </c>
      <c r="O166" s="4"/>
      <c r="P166" s="4"/>
      <c r="Q166" s="4"/>
      <c r="R166" s="4" t="s">
        <v>1780</v>
      </c>
      <c r="S166" s="4"/>
      <c r="T166" s="4"/>
      <c r="U166" s="4"/>
      <c r="V166" s="4"/>
      <c r="W166" s="4"/>
      <c r="X166" s="4"/>
      <c r="Y166" s="4" t="s">
        <v>1781</v>
      </c>
      <c r="Z166" s="4"/>
      <c r="AA166" s="4"/>
      <c r="AB166" s="4" t="s">
        <v>1782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 t="s">
        <v>1783</v>
      </c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 t="s">
        <v>1784</v>
      </c>
      <c r="BT166" s="4"/>
      <c r="BU166" s="4"/>
      <c r="BV166" s="4"/>
      <c r="BW166" s="4"/>
    </row>
    <row r="167" spans="1:75" x14ac:dyDescent="0.25">
      <c r="A167" s="9"/>
      <c r="B167" s="4" t="s">
        <v>1785</v>
      </c>
      <c r="C167" s="4">
        <v>12</v>
      </c>
      <c r="D167" s="4" t="s">
        <v>1786</v>
      </c>
      <c r="E167" s="4"/>
      <c r="F167" s="4" t="s">
        <v>1787</v>
      </c>
      <c r="G167" s="4" t="s">
        <v>1788</v>
      </c>
      <c r="H167" s="4"/>
      <c r="I167" s="4" t="s">
        <v>1789</v>
      </c>
      <c r="J167" s="4" t="s">
        <v>1790</v>
      </c>
      <c r="K167" s="4" t="s">
        <v>1791</v>
      </c>
      <c r="L167" s="4" t="s">
        <v>1792</v>
      </c>
      <c r="M167" s="4" t="s">
        <v>1793</v>
      </c>
      <c r="N167" s="4" t="s">
        <v>1794</v>
      </c>
      <c r="O167" s="4"/>
      <c r="P167" s="4"/>
      <c r="Q167" s="4"/>
      <c r="R167" s="4" t="s">
        <v>1795</v>
      </c>
      <c r="S167" s="4"/>
      <c r="T167" s="4"/>
      <c r="U167" s="4"/>
      <c r="V167" s="4"/>
      <c r="W167" s="4"/>
      <c r="X167" s="4"/>
      <c r="Y167" s="4" t="s">
        <v>1796</v>
      </c>
      <c r="Z167" s="4"/>
      <c r="AA167" s="4"/>
      <c r="AB167" s="4" t="s">
        <v>1797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 t="s">
        <v>780</v>
      </c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 t="s">
        <v>1798</v>
      </c>
      <c r="BT167" s="4"/>
      <c r="BU167" s="4"/>
      <c r="BV167" s="4"/>
      <c r="BW167" s="4"/>
    </row>
    <row r="168" spans="1:75" x14ac:dyDescent="0.25">
      <c r="A168" s="9"/>
      <c r="B168" s="4" t="s">
        <v>1799</v>
      </c>
      <c r="C168" s="4">
        <v>15</v>
      </c>
      <c r="D168" s="4" t="s">
        <v>1800</v>
      </c>
      <c r="E168" s="4"/>
      <c r="F168" s="4" t="s">
        <v>1801</v>
      </c>
      <c r="G168" s="4" t="s">
        <v>1802</v>
      </c>
      <c r="H168" s="4"/>
      <c r="I168" s="4" t="s">
        <v>1803</v>
      </c>
      <c r="J168" s="4" t="s">
        <v>1804</v>
      </c>
      <c r="K168" s="4" t="s">
        <v>1805</v>
      </c>
      <c r="L168" s="4" t="s">
        <v>397</v>
      </c>
      <c r="M168" s="4" t="s">
        <v>1806</v>
      </c>
      <c r="N168" s="4" t="s">
        <v>1807</v>
      </c>
      <c r="O168" s="4"/>
      <c r="P168" s="4"/>
      <c r="Q168" s="4"/>
      <c r="R168" s="4" t="s">
        <v>1808</v>
      </c>
      <c r="S168" s="4"/>
      <c r="T168" s="4"/>
      <c r="U168" s="4"/>
      <c r="V168" s="4"/>
      <c r="W168" s="4"/>
      <c r="X168" s="4"/>
      <c r="Y168" s="4" t="s">
        <v>1809</v>
      </c>
      <c r="Z168" s="4"/>
      <c r="AA168" s="4"/>
      <c r="AB168" s="4" t="s">
        <v>1810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 t="s">
        <v>1811</v>
      </c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 t="s">
        <v>1812</v>
      </c>
      <c r="BT168" s="4"/>
      <c r="BU168" s="4"/>
      <c r="BV168" s="4"/>
      <c r="BW168" s="4"/>
    </row>
    <row r="169" spans="1:75" x14ac:dyDescent="0.25">
      <c r="A169" s="9"/>
      <c r="B169" s="4" t="s">
        <v>1813</v>
      </c>
      <c r="C169" s="4">
        <v>15</v>
      </c>
      <c r="D169" s="4" t="s">
        <v>1814</v>
      </c>
      <c r="E169" s="4"/>
      <c r="F169" s="4" t="s">
        <v>1815</v>
      </c>
      <c r="G169" s="4" t="s">
        <v>1816</v>
      </c>
      <c r="H169" s="4"/>
      <c r="I169" s="4" t="s">
        <v>1817</v>
      </c>
      <c r="J169" s="4" t="s">
        <v>1818</v>
      </c>
      <c r="K169" s="4" t="s">
        <v>1819</v>
      </c>
      <c r="L169" s="4" t="s">
        <v>1820</v>
      </c>
      <c r="M169" s="4" t="s">
        <v>1821</v>
      </c>
      <c r="N169" s="4" t="s">
        <v>1822</v>
      </c>
      <c r="O169" s="4"/>
      <c r="P169" s="4"/>
      <c r="Q169" s="4"/>
      <c r="R169" s="4" t="s">
        <v>1823</v>
      </c>
      <c r="S169" s="4"/>
      <c r="T169" s="4"/>
      <c r="U169" s="4"/>
      <c r="V169" s="4"/>
      <c r="W169" s="4"/>
      <c r="X169" s="4"/>
      <c r="Y169" s="4" t="s">
        <v>1824</v>
      </c>
      <c r="Z169" s="4"/>
      <c r="AA169" s="4"/>
      <c r="AB169" s="4" t="s">
        <v>1825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 t="s">
        <v>1826</v>
      </c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 t="s">
        <v>1827</v>
      </c>
      <c r="BT169" s="4"/>
      <c r="BU169" s="4"/>
      <c r="BV169" s="4"/>
      <c r="BW169" s="4"/>
    </row>
    <row r="170" spans="1:75" x14ac:dyDescent="0.25">
      <c r="A170" s="9"/>
      <c r="B170" s="4" t="s">
        <v>1828</v>
      </c>
      <c r="C170" s="4">
        <v>12</v>
      </c>
      <c r="D170" s="4" t="s">
        <v>1829</v>
      </c>
      <c r="E170" s="4"/>
      <c r="F170" s="4" t="s">
        <v>1830</v>
      </c>
      <c r="G170" s="4" t="s">
        <v>1831</v>
      </c>
      <c r="H170" s="4"/>
      <c r="I170" s="4" t="s">
        <v>1832</v>
      </c>
      <c r="J170" s="4" t="s">
        <v>1833</v>
      </c>
      <c r="K170" s="4" t="s">
        <v>1834</v>
      </c>
      <c r="L170" s="4" t="s">
        <v>1835</v>
      </c>
      <c r="M170" s="4" t="s">
        <v>1836</v>
      </c>
      <c r="N170" s="4" t="s">
        <v>1837</v>
      </c>
      <c r="O170" s="4"/>
      <c r="P170" s="4"/>
      <c r="Q170" s="4"/>
      <c r="R170" s="4" t="s">
        <v>1838</v>
      </c>
      <c r="S170" s="4"/>
      <c r="T170" s="4"/>
      <c r="U170" s="4"/>
      <c r="V170" s="4"/>
      <c r="W170" s="4"/>
      <c r="X170" s="4"/>
      <c r="Y170" s="4" t="s">
        <v>1839</v>
      </c>
      <c r="Z170" s="4"/>
      <c r="AA170" s="4"/>
      <c r="AB170" s="4" t="s">
        <v>1840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 t="s">
        <v>352</v>
      </c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 t="s">
        <v>1841</v>
      </c>
      <c r="BT170" s="4"/>
      <c r="BU170" s="4"/>
      <c r="BV170" s="4"/>
      <c r="BW170" s="4"/>
    </row>
    <row r="171" spans="1:75" x14ac:dyDescent="0.25">
      <c r="A171" s="9"/>
      <c r="B171" s="4" t="s">
        <v>1842</v>
      </c>
      <c r="C171" s="4">
        <v>17</v>
      </c>
      <c r="D171" s="4" t="s">
        <v>1631</v>
      </c>
      <c r="E171" s="4"/>
      <c r="F171" s="4" t="s">
        <v>1632</v>
      </c>
      <c r="G171" s="4"/>
      <c r="H171" s="4" t="s">
        <v>1634</v>
      </c>
      <c r="I171" s="4" t="s">
        <v>362</v>
      </c>
      <c r="J171" s="4" t="s">
        <v>1635</v>
      </c>
      <c r="K171" s="4" t="s">
        <v>506</v>
      </c>
      <c r="L171" s="4" t="s">
        <v>1636</v>
      </c>
      <c r="M171" s="4" t="s">
        <v>1083</v>
      </c>
      <c r="N171" s="4"/>
      <c r="O171" s="4"/>
      <c r="P171" s="4"/>
      <c r="Q171" s="4"/>
      <c r="R171" s="4" t="s">
        <v>362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</row>
    <row r="172" spans="1:75" x14ac:dyDescent="0.25">
      <c r="A172" s="9"/>
      <c r="B172" s="4" t="s">
        <v>1843</v>
      </c>
      <c r="C172" s="4">
        <v>20</v>
      </c>
      <c r="D172" s="4" t="s">
        <v>1653</v>
      </c>
      <c r="E172" s="4"/>
      <c r="F172" s="4" t="s">
        <v>1654</v>
      </c>
      <c r="G172" s="4"/>
      <c r="H172" s="4" t="s">
        <v>1656</v>
      </c>
      <c r="I172" s="4" t="s">
        <v>780</v>
      </c>
      <c r="J172" s="4" t="s">
        <v>1657</v>
      </c>
      <c r="K172" s="4" t="s">
        <v>1658</v>
      </c>
      <c r="L172" s="4" t="s">
        <v>532</v>
      </c>
      <c r="M172" s="4" t="s">
        <v>1659</v>
      </c>
      <c r="N172" s="4"/>
      <c r="O172" s="4"/>
      <c r="P172" s="4"/>
      <c r="Q172" s="4"/>
      <c r="R172" s="4" t="s">
        <v>578</v>
      </c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</row>
    <row r="173" spans="1:75" x14ac:dyDescent="0.25">
      <c r="A173" s="9"/>
      <c r="B173" s="4" t="s">
        <v>1844</v>
      </c>
      <c r="C173" s="4">
        <v>50</v>
      </c>
      <c r="D173" s="4" t="s">
        <v>1845</v>
      </c>
      <c r="E173" s="4"/>
      <c r="F173" s="4" t="s">
        <v>1846</v>
      </c>
      <c r="G173" s="4"/>
      <c r="H173" s="4"/>
      <c r="I173" s="4" t="s">
        <v>1847</v>
      </c>
      <c r="J173" s="4"/>
      <c r="K173" s="4" t="s">
        <v>435</v>
      </c>
      <c r="L173" s="4" t="s">
        <v>1848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</row>
    <row r="174" spans="1:75" x14ac:dyDescent="0.25">
      <c r="A174" s="9"/>
      <c r="B174" s="20" t="s">
        <v>1849</v>
      </c>
      <c r="C174" s="20">
        <v>6</v>
      </c>
      <c r="D174" s="20" t="s">
        <v>1850</v>
      </c>
      <c r="E174" s="20"/>
      <c r="F174" s="20" t="s">
        <v>1851</v>
      </c>
      <c r="G174" s="20" t="s">
        <v>1852</v>
      </c>
      <c r="H174" s="20" t="s">
        <v>1853</v>
      </c>
      <c r="I174" s="20" t="s">
        <v>1854</v>
      </c>
      <c r="J174" s="20" t="s">
        <v>1855</v>
      </c>
      <c r="K174" s="20" t="s">
        <v>1856</v>
      </c>
      <c r="L174" s="20" t="s">
        <v>1857</v>
      </c>
      <c r="M174" s="20"/>
      <c r="N174" s="20" t="s">
        <v>1858</v>
      </c>
      <c r="O174" s="20"/>
      <c r="P174" s="20"/>
      <c r="Q174" s="20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20" t="s">
        <v>1859</v>
      </c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</row>
    <row r="175" spans="1:75" x14ac:dyDescent="0.25">
      <c r="A175" s="9"/>
      <c r="B175" s="20" t="s">
        <v>1860</v>
      </c>
      <c r="C175" s="20">
        <v>4</v>
      </c>
      <c r="D175" s="20" t="s">
        <v>1861</v>
      </c>
      <c r="E175" s="20"/>
      <c r="F175" s="20" t="s">
        <v>1862</v>
      </c>
      <c r="G175" s="20" t="s">
        <v>1863</v>
      </c>
      <c r="H175" s="20" t="s">
        <v>1864</v>
      </c>
      <c r="I175" s="20" t="s">
        <v>1865</v>
      </c>
      <c r="J175" s="20" t="s">
        <v>1866</v>
      </c>
      <c r="K175" s="20" t="s">
        <v>1867</v>
      </c>
      <c r="L175" s="20" t="s">
        <v>1868</v>
      </c>
      <c r="M175" s="20"/>
      <c r="N175" s="20" t="s">
        <v>1869</v>
      </c>
      <c r="O175" s="20"/>
      <c r="P175" s="20"/>
      <c r="Q175" s="20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20" t="s">
        <v>1870</v>
      </c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</row>
    <row r="176" spans="1:75" x14ac:dyDescent="0.25">
      <c r="A176" s="9"/>
      <c r="B176" s="20" t="s">
        <v>1871</v>
      </c>
      <c r="C176" s="20">
        <v>3</v>
      </c>
      <c r="D176" s="20" t="s">
        <v>1872</v>
      </c>
      <c r="E176" s="20"/>
      <c r="F176" s="20" t="s">
        <v>1873</v>
      </c>
      <c r="G176" s="20" t="s">
        <v>1874</v>
      </c>
      <c r="H176" s="20" t="s">
        <v>1875</v>
      </c>
      <c r="I176" s="20" t="s">
        <v>1876</v>
      </c>
      <c r="J176" s="20" t="s">
        <v>1877</v>
      </c>
      <c r="K176" s="20" t="s">
        <v>1878</v>
      </c>
      <c r="L176" s="20" t="s">
        <v>1879</v>
      </c>
      <c r="M176" s="20"/>
      <c r="N176" s="20" t="s">
        <v>1880</v>
      </c>
      <c r="O176" s="20"/>
      <c r="P176" s="20"/>
      <c r="Q176" s="20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20" t="s">
        <v>1881</v>
      </c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</row>
    <row r="177" spans="1:75" x14ac:dyDescent="0.25">
      <c r="A177" s="9"/>
      <c r="B177" s="20" t="s">
        <v>1882</v>
      </c>
      <c r="C177" s="20">
        <v>4</v>
      </c>
      <c r="D177" s="20" t="s">
        <v>1883</v>
      </c>
      <c r="E177" s="20"/>
      <c r="F177" s="20" t="s">
        <v>1884</v>
      </c>
      <c r="G177" s="20" t="s">
        <v>1885</v>
      </c>
      <c r="H177" s="20" t="s">
        <v>1886</v>
      </c>
      <c r="I177" s="20" t="s">
        <v>1887</v>
      </c>
      <c r="J177" s="20" t="s">
        <v>1665</v>
      </c>
      <c r="K177" s="20" t="s">
        <v>1878</v>
      </c>
      <c r="L177" s="20" t="s">
        <v>1888</v>
      </c>
      <c r="M177" s="20"/>
      <c r="N177" s="20" t="s">
        <v>1889</v>
      </c>
      <c r="O177" s="20"/>
      <c r="P177" s="20"/>
      <c r="Q177" s="20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20" t="s">
        <v>1890</v>
      </c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</row>
    <row r="178" spans="1:75" x14ac:dyDescent="0.25">
      <c r="A178" s="9"/>
      <c r="B178" s="20" t="s">
        <v>1891</v>
      </c>
      <c r="C178" s="20">
        <v>4</v>
      </c>
      <c r="D178" s="20" t="s">
        <v>1892</v>
      </c>
      <c r="E178" s="20"/>
      <c r="F178" s="20" t="s">
        <v>1893</v>
      </c>
      <c r="G178" s="20" t="s">
        <v>1894</v>
      </c>
      <c r="H178" s="20" t="s">
        <v>1895</v>
      </c>
      <c r="I178" s="20" t="s">
        <v>1896</v>
      </c>
      <c r="J178" s="20" t="s">
        <v>1897</v>
      </c>
      <c r="K178" s="20" t="s">
        <v>1898</v>
      </c>
      <c r="L178" s="20" t="s">
        <v>1899</v>
      </c>
      <c r="M178" s="20"/>
      <c r="N178" s="20" t="s">
        <v>1900</v>
      </c>
      <c r="O178" s="20"/>
      <c r="P178" s="20"/>
      <c r="Q178" s="20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20" t="s">
        <v>1901</v>
      </c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</row>
    <row r="179" spans="1:75" x14ac:dyDescent="0.25">
      <c r="A179" s="9"/>
      <c r="B179" s="20" t="s">
        <v>1902</v>
      </c>
      <c r="C179" s="20">
        <v>4</v>
      </c>
      <c r="D179" s="20" t="s">
        <v>1903</v>
      </c>
      <c r="E179" s="20"/>
      <c r="F179" s="20" t="s">
        <v>1904</v>
      </c>
      <c r="G179" s="20" t="s">
        <v>1905</v>
      </c>
      <c r="H179" s="20" t="s">
        <v>969</v>
      </c>
      <c r="I179" s="20" t="s">
        <v>1906</v>
      </c>
      <c r="J179" s="20" t="s">
        <v>1907</v>
      </c>
      <c r="K179" s="20" t="s">
        <v>1908</v>
      </c>
      <c r="L179" s="20" t="s">
        <v>1909</v>
      </c>
      <c r="M179" s="20"/>
      <c r="N179" s="20" t="s">
        <v>1910</v>
      </c>
      <c r="O179" s="20"/>
      <c r="P179" s="20"/>
      <c r="Q179" s="20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20" t="s">
        <v>1911</v>
      </c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</row>
    <row r="180" spans="1:75" x14ac:dyDescent="0.25">
      <c r="A180" s="9"/>
      <c r="B180" s="20" t="s">
        <v>1912</v>
      </c>
      <c r="C180" s="20">
        <v>4</v>
      </c>
      <c r="D180" s="20" t="s">
        <v>1913</v>
      </c>
      <c r="E180" s="20"/>
      <c r="F180" s="20" t="s">
        <v>1914</v>
      </c>
      <c r="G180" s="20" t="s">
        <v>1915</v>
      </c>
      <c r="H180" s="20" t="s">
        <v>721</v>
      </c>
      <c r="I180" s="20" t="s">
        <v>1916</v>
      </c>
      <c r="J180" s="20" t="s">
        <v>1917</v>
      </c>
      <c r="K180" s="20" t="s">
        <v>1898</v>
      </c>
      <c r="L180" s="20" t="s">
        <v>1918</v>
      </c>
      <c r="M180" s="20"/>
      <c r="N180" s="20" t="s">
        <v>1919</v>
      </c>
      <c r="O180" s="20"/>
      <c r="P180" s="20"/>
      <c r="Q180" s="20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20" t="s">
        <v>1920</v>
      </c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</row>
    <row r="181" spans="1:75" x14ac:dyDescent="0.25">
      <c r="A181" s="9"/>
      <c r="B181" s="20" t="s">
        <v>1921</v>
      </c>
      <c r="C181" s="20">
        <v>3</v>
      </c>
      <c r="D181" s="20" t="s">
        <v>1922</v>
      </c>
      <c r="E181" s="20"/>
      <c r="F181" s="20" t="s">
        <v>1923</v>
      </c>
      <c r="G181" s="20" t="s">
        <v>1924</v>
      </c>
      <c r="H181" s="20" t="s">
        <v>1925</v>
      </c>
      <c r="I181" s="20" t="s">
        <v>1926</v>
      </c>
      <c r="J181" s="20" t="s">
        <v>1927</v>
      </c>
      <c r="K181" s="20" t="s">
        <v>1928</v>
      </c>
      <c r="L181" s="20" t="s">
        <v>1929</v>
      </c>
      <c r="M181" s="20"/>
      <c r="N181" s="20" t="s">
        <v>1930</v>
      </c>
      <c r="O181" s="20"/>
      <c r="P181" s="20"/>
      <c r="Q181" s="20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20" t="s">
        <v>1931</v>
      </c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</row>
    <row r="182" spans="1:75" x14ac:dyDescent="0.25">
      <c r="A182" s="9"/>
      <c r="B182" s="20" t="s">
        <v>1932</v>
      </c>
      <c r="C182" s="20">
        <v>10</v>
      </c>
      <c r="D182" s="20" t="s">
        <v>1933</v>
      </c>
      <c r="E182" s="20"/>
      <c r="F182" s="20" t="s">
        <v>1934</v>
      </c>
      <c r="G182" s="20" t="s">
        <v>1935</v>
      </c>
      <c r="H182" s="20" t="s">
        <v>969</v>
      </c>
      <c r="I182" s="20" t="s">
        <v>1936</v>
      </c>
      <c r="J182" s="20" t="s">
        <v>1937</v>
      </c>
      <c r="K182" s="20" t="s">
        <v>1938</v>
      </c>
      <c r="L182" s="20" t="s">
        <v>1939</v>
      </c>
      <c r="M182" s="20"/>
      <c r="N182" s="20" t="s">
        <v>1940</v>
      </c>
      <c r="O182" s="20"/>
      <c r="P182" s="20"/>
      <c r="Q182" s="20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20" t="s">
        <v>1941</v>
      </c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</row>
    <row r="183" spans="1:75" x14ac:dyDescent="0.25">
      <c r="A183" s="9"/>
      <c r="B183" s="20" t="s">
        <v>1942</v>
      </c>
      <c r="C183" s="20">
        <v>4</v>
      </c>
      <c r="D183" s="20" t="s">
        <v>1943</v>
      </c>
      <c r="E183" s="20"/>
      <c r="F183" s="20" t="s">
        <v>1944</v>
      </c>
      <c r="G183" s="20" t="s">
        <v>1945</v>
      </c>
      <c r="H183" s="20" t="s">
        <v>1886</v>
      </c>
      <c r="I183" s="20" t="s">
        <v>1946</v>
      </c>
      <c r="J183" s="20" t="s">
        <v>1947</v>
      </c>
      <c r="K183" s="20" t="s">
        <v>1856</v>
      </c>
      <c r="L183" s="20" t="s">
        <v>1948</v>
      </c>
      <c r="M183" s="20"/>
      <c r="N183" s="20" t="s">
        <v>1949</v>
      </c>
      <c r="O183" s="20"/>
      <c r="P183" s="20"/>
      <c r="Q183" s="20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20" t="s">
        <v>1950</v>
      </c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</row>
    <row r="184" spans="1:75" x14ac:dyDescent="0.25">
      <c r="A184" s="9"/>
      <c r="B184" s="20" t="s">
        <v>1951</v>
      </c>
      <c r="C184" s="20">
        <v>8</v>
      </c>
      <c r="D184" s="20" t="s">
        <v>1952</v>
      </c>
      <c r="E184" s="20"/>
      <c r="F184" s="20" t="s">
        <v>1953</v>
      </c>
      <c r="G184" s="20" t="s">
        <v>1954</v>
      </c>
      <c r="H184" s="20" t="s">
        <v>969</v>
      </c>
      <c r="I184" s="20" t="s">
        <v>1955</v>
      </c>
      <c r="J184" s="20" t="s">
        <v>1937</v>
      </c>
      <c r="K184" s="20" t="s">
        <v>1956</v>
      </c>
      <c r="L184" s="20" t="s">
        <v>1957</v>
      </c>
      <c r="M184" s="20"/>
      <c r="N184" s="20" t="s">
        <v>1958</v>
      </c>
      <c r="O184" s="20"/>
      <c r="P184" s="20"/>
      <c r="Q184" s="20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20" t="s">
        <v>1959</v>
      </c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</row>
    <row r="185" spans="1:75" x14ac:dyDescent="0.25">
      <c r="A185" s="9"/>
      <c r="B185" s="20" t="s">
        <v>1960</v>
      </c>
      <c r="C185" s="20">
        <v>4</v>
      </c>
      <c r="D185" s="20" t="s">
        <v>1961</v>
      </c>
      <c r="E185" s="20"/>
      <c r="F185" s="20" t="s">
        <v>1962</v>
      </c>
      <c r="G185" s="20" t="s">
        <v>1963</v>
      </c>
      <c r="H185" s="20" t="s">
        <v>1964</v>
      </c>
      <c r="I185" s="20" t="s">
        <v>1965</v>
      </c>
      <c r="J185" s="20" t="s">
        <v>1966</v>
      </c>
      <c r="K185" s="20" t="s">
        <v>1967</v>
      </c>
      <c r="L185" s="20" t="s">
        <v>1968</v>
      </c>
      <c r="M185" s="20"/>
      <c r="N185" s="20" t="s">
        <v>1969</v>
      </c>
      <c r="O185" s="20"/>
      <c r="P185" s="20"/>
      <c r="Q185" s="20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20" t="s">
        <v>1970</v>
      </c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</row>
    <row r="186" spans="1:75" x14ac:dyDescent="0.25">
      <c r="A186" s="9"/>
      <c r="B186" s="20" t="s">
        <v>1971</v>
      </c>
      <c r="C186" s="20">
        <v>3</v>
      </c>
      <c r="D186" s="20" t="s">
        <v>1972</v>
      </c>
      <c r="E186" s="20"/>
      <c r="F186" s="20" t="s">
        <v>1973</v>
      </c>
      <c r="G186" s="20" t="s">
        <v>1974</v>
      </c>
      <c r="H186" s="20" t="s">
        <v>1975</v>
      </c>
      <c r="I186" s="20" t="s">
        <v>1976</v>
      </c>
      <c r="J186" s="20" t="s">
        <v>1977</v>
      </c>
      <c r="K186" s="20" t="s">
        <v>1978</v>
      </c>
      <c r="L186" s="20" t="s">
        <v>1979</v>
      </c>
      <c r="M186" s="20"/>
      <c r="N186" s="20" t="s">
        <v>1980</v>
      </c>
      <c r="O186" s="20"/>
      <c r="P186" s="20"/>
      <c r="Q186" s="20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20" t="s">
        <v>1981</v>
      </c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</row>
    <row r="187" spans="1:75" x14ac:dyDescent="0.25">
      <c r="A187" s="9"/>
      <c r="B187" s="20" t="s">
        <v>1982</v>
      </c>
      <c r="C187" s="20">
        <v>3</v>
      </c>
      <c r="D187" s="20" t="s">
        <v>1983</v>
      </c>
      <c r="E187" s="20"/>
      <c r="F187" s="20" t="s">
        <v>1984</v>
      </c>
      <c r="G187" s="20" t="s">
        <v>1985</v>
      </c>
      <c r="H187" s="20" t="s">
        <v>1986</v>
      </c>
      <c r="I187" s="20" t="s">
        <v>1987</v>
      </c>
      <c r="J187" s="20" t="s">
        <v>1988</v>
      </c>
      <c r="K187" s="20" t="s">
        <v>1989</v>
      </c>
      <c r="L187" s="20" t="s">
        <v>1990</v>
      </c>
      <c r="M187" s="20"/>
      <c r="N187" s="20" t="s">
        <v>1991</v>
      </c>
      <c r="O187" s="20"/>
      <c r="P187" s="20"/>
      <c r="Q187" s="20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20" t="s">
        <v>1992</v>
      </c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</row>
    <row r="188" spans="1:75" x14ac:dyDescent="0.25">
      <c r="A188" s="9"/>
      <c r="B188" s="20" t="s">
        <v>1993</v>
      </c>
      <c r="C188" s="20">
        <v>3</v>
      </c>
      <c r="D188" s="20" t="s">
        <v>1994</v>
      </c>
      <c r="E188" s="20"/>
      <c r="F188" s="20" t="s">
        <v>1995</v>
      </c>
      <c r="G188" s="20" t="s">
        <v>1996</v>
      </c>
      <c r="H188" s="20" t="s">
        <v>1997</v>
      </c>
      <c r="I188" s="20" t="s">
        <v>1998</v>
      </c>
      <c r="J188" s="20" t="s">
        <v>1999</v>
      </c>
      <c r="K188" s="20" t="s">
        <v>2000</v>
      </c>
      <c r="L188" s="20" t="s">
        <v>2001</v>
      </c>
      <c r="M188" s="20"/>
      <c r="N188" s="20" t="s">
        <v>2002</v>
      </c>
      <c r="O188" s="20"/>
      <c r="P188" s="20"/>
      <c r="Q188" s="20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20" t="s">
        <v>2003</v>
      </c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</row>
    <row r="189" spans="1:75" x14ac:dyDescent="0.25">
      <c r="A189" s="9"/>
      <c r="B189" s="20" t="s">
        <v>2004</v>
      </c>
      <c r="C189" s="20">
        <v>9</v>
      </c>
      <c r="D189" s="20" t="s">
        <v>2005</v>
      </c>
      <c r="E189" s="20"/>
      <c r="F189" s="20" t="s">
        <v>2006</v>
      </c>
      <c r="G189" s="20" t="s">
        <v>2007</v>
      </c>
      <c r="H189" s="20" t="s">
        <v>2008</v>
      </c>
      <c r="I189" s="20" t="s">
        <v>2009</v>
      </c>
      <c r="J189" s="20" t="s">
        <v>2010</v>
      </c>
      <c r="K189" s="20" t="s">
        <v>2011</v>
      </c>
      <c r="L189" s="20" t="s">
        <v>2012</v>
      </c>
      <c r="M189" s="20"/>
      <c r="N189" s="20" t="s">
        <v>2013</v>
      </c>
      <c r="O189" s="20"/>
      <c r="P189" s="20"/>
      <c r="Q189" s="20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20" t="s">
        <v>2014</v>
      </c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</row>
    <row r="190" spans="1:75" x14ac:dyDescent="0.25">
      <c r="A190" s="9"/>
      <c r="B190" s="20" t="s">
        <v>2015</v>
      </c>
      <c r="C190" s="20">
        <v>4</v>
      </c>
      <c r="D190" s="20" t="s">
        <v>2016</v>
      </c>
      <c r="E190" s="20"/>
      <c r="F190" s="20" t="s">
        <v>2017</v>
      </c>
      <c r="G190" s="20" t="s">
        <v>2018</v>
      </c>
      <c r="H190" s="20" t="s">
        <v>1964</v>
      </c>
      <c r="I190" s="20" t="s">
        <v>2019</v>
      </c>
      <c r="J190" s="20" t="s">
        <v>2020</v>
      </c>
      <c r="K190" s="20" t="s">
        <v>2021</v>
      </c>
      <c r="L190" s="20" t="s">
        <v>2022</v>
      </c>
      <c r="M190" s="20"/>
      <c r="N190" s="20" t="s">
        <v>2023</v>
      </c>
      <c r="O190" s="20"/>
      <c r="P190" s="20"/>
      <c r="Q190" s="20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20" t="s">
        <v>2024</v>
      </c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</row>
    <row r="191" spans="1:75" x14ac:dyDescent="0.25">
      <c r="A191" s="9"/>
      <c r="B191" s="20" t="s">
        <v>2025</v>
      </c>
      <c r="C191" s="20">
        <v>4</v>
      </c>
      <c r="D191" s="20" t="s">
        <v>2026</v>
      </c>
      <c r="E191" s="20"/>
      <c r="F191" s="20" t="s">
        <v>2027</v>
      </c>
      <c r="G191" s="20" t="s">
        <v>2028</v>
      </c>
      <c r="H191" s="20" t="s">
        <v>2008</v>
      </c>
      <c r="I191" s="20" t="s">
        <v>2029</v>
      </c>
      <c r="J191" s="20" t="s">
        <v>2030</v>
      </c>
      <c r="K191" s="20" t="s">
        <v>2031</v>
      </c>
      <c r="L191" s="20" t="s">
        <v>2032</v>
      </c>
      <c r="M191" s="20"/>
      <c r="N191" s="20" t="s">
        <v>2033</v>
      </c>
      <c r="O191" s="20"/>
      <c r="P191" s="20"/>
      <c r="Q191" s="20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20" t="s">
        <v>2034</v>
      </c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</row>
    <row r="192" spans="1:75" x14ac:dyDescent="0.25">
      <c r="A192" s="9"/>
      <c r="B192" s="20" t="s">
        <v>2035</v>
      </c>
      <c r="C192" s="20">
        <v>4</v>
      </c>
      <c r="D192" s="20" t="s">
        <v>2036</v>
      </c>
      <c r="E192" s="20"/>
      <c r="F192" s="20" t="s">
        <v>2037</v>
      </c>
      <c r="G192" s="20" t="s">
        <v>2038</v>
      </c>
      <c r="H192" s="20" t="s">
        <v>2039</v>
      </c>
      <c r="I192" s="20" t="s">
        <v>2040</v>
      </c>
      <c r="J192" s="20" t="s">
        <v>2041</v>
      </c>
      <c r="K192" s="20" t="s">
        <v>1867</v>
      </c>
      <c r="L192" s="20" t="s">
        <v>2042</v>
      </c>
      <c r="M192" s="20"/>
      <c r="N192" s="20" t="s">
        <v>2043</v>
      </c>
      <c r="O192" s="20"/>
      <c r="P192" s="20"/>
      <c r="Q192" s="20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20" t="s">
        <v>2044</v>
      </c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</row>
    <row r="193" spans="1:75" x14ac:dyDescent="0.25">
      <c r="A193" s="9"/>
      <c r="B193" s="20" t="s">
        <v>2045</v>
      </c>
      <c r="C193" s="20">
        <v>3</v>
      </c>
      <c r="D193" s="20" t="s">
        <v>2046</v>
      </c>
      <c r="E193" s="20"/>
      <c r="F193" s="20" t="s">
        <v>2047</v>
      </c>
      <c r="G193" s="20" t="s">
        <v>2048</v>
      </c>
      <c r="H193" s="20" t="s">
        <v>2049</v>
      </c>
      <c r="I193" s="20" t="s">
        <v>2050</v>
      </c>
      <c r="J193" s="20" t="s">
        <v>2051</v>
      </c>
      <c r="K193" s="20" t="s">
        <v>2052</v>
      </c>
      <c r="L193" s="20" t="s">
        <v>2053</v>
      </c>
      <c r="M193" s="20"/>
      <c r="N193" s="20" t="s">
        <v>1869</v>
      </c>
      <c r="O193" s="20"/>
      <c r="P193" s="20"/>
      <c r="Q193" s="20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20" t="s">
        <v>2054</v>
      </c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</row>
    <row r="194" spans="1:75" x14ac:dyDescent="0.25">
      <c r="A194" s="9"/>
      <c r="B194" s="20" t="s">
        <v>2055</v>
      </c>
      <c r="C194" s="20">
        <v>4</v>
      </c>
      <c r="D194" s="20" t="s">
        <v>2056</v>
      </c>
      <c r="E194" s="20"/>
      <c r="F194" s="20" t="s">
        <v>2057</v>
      </c>
      <c r="G194" s="20" t="s">
        <v>2058</v>
      </c>
      <c r="H194" s="20" t="s">
        <v>721</v>
      </c>
      <c r="I194" s="20" t="s">
        <v>2059</v>
      </c>
      <c r="J194" s="20" t="s">
        <v>1355</v>
      </c>
      <c r="K194" s="20" t="s">
        <v>1878</v>
      </c>
      <c r="L194" s="20" t="s">
        <v>2060</v>
      </c>
      <c r="M194" s="20"/>
      <c r="N194" s="20" t="s">
        <v>2061</v>
      </c>
      <c r="O194" s="20"/>
      <c r="P194" s="20"/>
      <c r="Q194" s="20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20" t="s">
        <v>2062</v>
      </c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</row>
    <row r="195" spans="1:75" x14ac:dyDescent="0.25">
      <c r="A195" s="9"/>
      <c r="B195" s="20" t="s">
        <v>2063</v>
      </c>
      <c r="C195" s="20">
        <v>4</v>
      </c>
      <c r="D195" s="20" t="s">
        <v>2064</v>
      </c>
      <c r="E195" s="20"/>
      <c r="F195" s="20" t="s">
        <v>2065</v>
      </c>
      <c r="G195" s="20" t="s">
        <v>2066</v>
      </c>
      <c r="H195" s="20" t="s">
        <v>2067</v>
      </c>
      <c r="I195" s="20" t="s">
        <v>2068</v>
      </c>
      <c r="J195" s="20" t="s">
        <v>2069</v>
      </c>
      <c r="K195" s="20" t="s">
        <v>2031</v>
      </c>
      <c r="L195" s="20" t="s">
        <v>2070</v>
      </c>
      <c r="M195" s="20"/>
      <c r="N195" s="20" t="s">
        <v>2071</v>
      </c>
      <c r="O195" s="20"/>
      <c r="P195" s="20"/>
      <c r="Q195" s="20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20" t="s">
        <v>2072</v>
      </c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</row>
    <row r="196" spans="1:75" x14ac:dyDescent="0.25">
      <c r="A196" s="9"/>
      <c r="B196" s="20" t="s">
        <v>2073</v>
      </c>
      <c r="C196" s="20">
        <v>3</v>
      </c>
      <c r="D196" s="20" t="s">
        <v>2074</v>
      </c>
      <c r="E196" s="20"/>
      <c r="F196" s="20" t="s">
        <v>2075</v>
      </c>
      <c r="G196" s="20" t="s">
        <v>2076</v>
      </c>
      <c r="H196" s="20" t="s">
        <v>2077</v>
      </c>
      <c r="I196" s="20" t="s">
        <v>2078</v>
      </c>
      <c r="J196" s="20" t="s">
        <v>2079</v>
      </c>
      <c r="K196" s="20" t="s">
        <v>1898</v>
      </c>
      <c r="L196" s="20" t="s">
        <v>2080</v>
      </c>
      <c r="M196" s="20"/>
      <c r="N196" s="20" t="s">
        <v>2081</v>
      </c>
      <c r="O196" s="20"/>
      <c r="P196" s="20"/>
      <c r="Q196" s="20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20" t="s">
        <v>2082</v>
      </c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</row>
    <row r="197" spans="1:75" x14ac:dyDescent="0.25">
      <c r="A197" s="9"/>
      <c r="B197" s="20" t="s">
        <v>2083</v>
      </c>
      <c r="C197" s="20">
        <v>102</v>
      </c>
      <c r="D197" s="20" t="s">
        <v>2084</v>
      </c>
      <c r="E197" s="20"/>
      <c r="F197" s="20" t="s">
        <v>2085</v>
      </c>
      <c r="G197" s="20" t="s">
        <v>2086</v>
      </c>
      <c r="H197" s="20" t="s">
        <v>2087</v>
      </c>
      <c r="I197" s="20" t="s">
        <v>2088</v>
      </c>
      <c r="J197" s="20" t="s">
        <v>2089</v>
      </c>
      <c r="K197" s="20" t="s">
        <v>2090</v>
      </c>
      <c r="L197" s="20" t="s">
        <v>2091</v>
      </c>
      <c r="M197" s="20"/>
      <c r="N197" s="20" t="s">
        <v>2092</v>
      </c>
      <c r="O197" s="20"/>
      <c r="P197" s="20"/>
      <c r="Q197" s="20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20" t="s">
        <v>2093</v>
      </c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</row>
    <row r="198" spans="1:75" x14ac:dyDescent="0.25">
      <c r="A198" s="9"/>
      <c r="B198" s="20" t="s">
        <v>510</v>
      </c>
      <c r="C198" s="20">
        <v>18</v>
      </c>
      <c r="D198" s="20" t="s">
        <v>2094</v>
      </c>
      <c r="E198" s="20"/>
      <c r="F198" s="20" t="s">
        <v>2095</v>
      </c>
      <c r="G198" s="20" t="s">
        <v>2096</v>
      </c>
      <c r="H198" s="20" t="s">
        <v>2097</v>
      </c>
      <c r="I198" s="20" t="s">
        <v>2098</v>
      </c>
      <c r="J198" s="20" t="s">
        <v>2099</v>
      </c>
      <c r="K198" s="20" t="s">
        <v>2100</v>
      </c>
      <c r="L198" s="20" t="s">
        <v>2101</v>
      </c>
      <c r="M198" s="20"/>
      <c r="N198" s="20"/>
      <c r="O198" s="20"/>
      <c r="P198" s="20"/>
      <c r="Q198" s="20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20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</row>
    <row r="199" spans="1:75" x14ac:dyDescent="0.25">
      <c r="A199" s="9"/>
      <c r="B199" s="20" t="s">
        <v>2102</v>
      </c>
      <c r="C199" s="20"/>
      <c r="D199" s="20" t="s">
        <v>2103</v>
      </c>
      <c r="E199" s="20"/>
      <c r="F199" s="20" t="s">
        <v>2104</v>
      </c>
      <c r="G199" s="20" t="s">
        <v>2105</v>
      </c>
      <c r="H199" s="20" t="s">
        <v>2106</v>
      </c>
      <c r="I199" s="20" t="s">
        <v>2107</v>
      </c>
      <c r="J199" s="20" t="s">
        <v>2108</v>
      </c>
      <c r="K199" s="20" t="s">
        <v>2109</v>
      </c>
      <c r="L199" s="20" t="s">
        <v>1677</v>
      </c>
      <c r="M199" s="20"/>
      <c r="N199" s="20"/>
      <c r="O199" s="20"/>
      <c r="P199" s="20"/>
      <c r="Q199" s="20"/>
      <c r="R199" s="4"/>
      <c r="S199" s="4"/>
      <c r="T199" s="4" t="s">
        <v>831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15" t="s">
        <v>2110</v>
      </c>
      <c r="AW199" s="20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</row>
    <row r="200" spans="1:75" x14ac:dyDescent="0.25">
      <c r="A200" s="9"/>
      <c r="B200" s="4" t="s">
        <v>2111</v>
      </c>
      <c r="C200" s="4">
        <v>5</v>
      </c>
      <c r="D200" s="4" t="s">
        <v>2112</v>
      </c>
      <c r="E200" s="4"/>
      <c r="F200" s="4" t="s">
        <v>2113</v>
      </c>
      <c r="G200" s="4" t="s">
        <v>2114</v>
      </c>
      <c r="H200" s="4" t="s">
        <v>2115</v>
      </c>
      <c r="I200" s="4" t="s">
        <v>874</v>
      </c>
      <c r="J200" s="4" t="s">
        <v>2116</v>
      </c>
      <c r="K200" s="4"/>
      <c r="L200" s="4" t="s">
        <v>362</v>
      </c>
      <c r="M200" s="4" t="s">
        <v>876</v>
      </c>
      <c r="N200" s="4"/>
      <c r="O200" s="4" t="s">
        <v>2117</v>
      </c>
      <c r="P200" s="4" t="s">
        <v>592</v>
      </c>
      <c r="Q200" s="4"/>
      <c r="R200" s="4" t="s">
        <v>2118</v>
      </c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</row>
    <row r="201" spans="1:75" x14ac:dyDescent="0.25">
      <c r="A201" s="4"/>
      <c r="B201" s="4" t="s">
        <v>2119</v>
      </c>
      <c r="C201" s="4">
        <v>10</v>
      </c>
      <c r="D201" s="4" t="s">
        <v>2120</v>
      </c>
      <c r="E201" s="4" t="s">
        <v>2121</v>
      </c>
      <c r="F201" s="4" t="s">
        <v>2122</v>
      </c>
      <c r="G201" s="4" t="s">
        <v>2123</v>
      </c>
      <c r="H201" s="4" t="s">
        <v>2124</v>
      </c>
      <c r="I201" s="4" t="s">
        <v>2125</v>
      </c>
      <c r="J201" s="4" t="s">
        <v>2126</v>
      </c>
      <c r="K201" s="4"/>
      <c r="L201" s="4" t="s">
        <v>607</v>
      </c>
      <c r="M201" s="4"/>
      <c r="N201" s="4" t="s">
        <v>2127</v>
      </c>
      <c r="O201" s="4" t="s">
        <v>2128</v>
      </c>
      <c r="P201" s="4" t="s">
        <v>2129</v>
      </c>
      <c r="Q201" s="4" t="s">
        <v>2130</v>
      </c>
      <c r="R201" s="4"/>
      <c r="S201" s="4"/>
      <c r="T201" s="4"/>
      <c r="U201" s="4"/>
      <c r="V201" s="4"/>
      <c r="W201" s="4"/>
      <c r="X201" s="4"/>
      <c r="Y201" s="4" t="s">
        <v>2131</v>
      </c>
      <c r="Z201" s="4"/>
      <c r="AA201" s="4"/>
      <c r="AB201" s="4"/>
      <c r="AC201" s="4"/>
      <c r="AD201" s="4"/>
      <c r="AE201" s="4"/>
      <c r="AF201" s="4"/>
      <c r="AG201" s="4" t="s">
        <v>2132</v>
      </c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 t="s">
        <v>2133</v>
      </c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</row>
    <row r="202" spans="1:75" x14ac:dyDescent="0.25">
      <c r="A202" s="4"/>
      <c r="B202" s="4" t="s">
        <v>2134</v>
      </c>
      <c r="C202" s="4">
        <v>1</v>
      </c>
      <c r="D202" s="4">
        <v>1030</v>
      </c>
      <c r="E202" s="4"/>
      <c r="F202" s="4">
        <v>73</v>
      </c>
      <c r="G202" s="4">
        <v>11.8</v>
      </c>
      <c r="H202" s="4"/>
      <c r="I202" s="4">
        <v>16</v>
      </c>
      <c r="J202" s="4"/>
      <c r="K202" s="4"/>
      <c r="L202" s="4">
        <v>19</v>
      </c>
      <c r="M202" s="4"/>
      <c r="N202" s="4"/>
      <c r="O202" s="4">
        <v>24</v>
      </c>
      <c r="P202" s="4">
        <v>9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</row>
    <row r="203" spans="1:75" x14ac:dyDescent="0.25">
      <c r="A203" s="4"/>
      <c r="B203" s="4" t="s">
        <v>1539</v>
      </c>
      <c r="C203" s="4">
        <v>10</v>
      </c>
      <c r="D203" s="4" t="s">
        <v>2135</v>
      </c>
      <c r="E203" s="4"/>
      <c r="F203" s="4" t="s">
        <v>2136</v>
      </c>
      <c r="G203" s="4" t="s">
        <v>2137</v>
      </c>
      <c r="H203" s="4"/>
      <c r="I203" s="4" t="s">
        <v>2138</v>
      </c>
      <c r="J203" s="4" t="s">
        <v>2139</v>
      </c>
      <c r="K203" s="4"/>
      <c r="L203" s="4" t="s">
        <v>2140</v>
      </c>
      <c r="M203" s="4"/>
      <c r="N203" s="4" t="s">
        <v>2141</v>
      </c>
      <c r="O203" s="4" t="s">
        <v>2142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 t="s">
        <v>2143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 t="s">
        <v>378</v>
      </c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 t="s">
        <v>2144</v>
      </c>
      <c r="BT203" s="4"/>
      <c r="BU203" s="4"/>
      <c r="BV203" s="4"/>
      <c r="BW203" s="4"/>
    </row>
    <row r="204" spans="1:75" x14ac:dyDescent="0.25">
      <c r="A204" s="4"/>
      <c r="B204" s="4" t="s">
        <v>2145</v>
      </c>
      <c r="C204" s="4">
        <v>11</v>
      </c>
      <c r="D204" s="4" t="s">
        <v>2146</v>
      </c>
      <c r="E204" s="4"/>
      <c r="F204" s="4" t="s">
        <v>2147</v>
      </c>
      <c r="G204" s="4" t="s">
        <v>2148</v>
      </c>
      <c r="H204" s="4"/>
      <c r="I204" s="4" t="s">
        <v>2149</v>
      </c>
      <c r="J204" s="4" t="s">
        <v>2150</v>
      </c>
      <c r="K204" s="4"/>
      <c r="L204" s="4" t="s">
        <v>2151</v>
      </c>
      <c r="M204" s="4"/>
      <c r="N204" s="4" t="s">
        <v>2152</v>
      </c>
      <c r="O204" s="4" t="s">
        <v>2153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 t="s">
        <v>2154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 t="s">
        <v>321</v>
      </c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 t="s">
        <v>2155</v>
      </c>
      <c r="BT204" s="4"/>
      <c r="BU204" s="4"/>
      <c r="BV204" s="4"/>
      <c r="BW204" s="4"/>
    </row>
    <row r="205" spans="1:75" x14ac:dyDescent="0.25">
      <c r="A205" s="4"/>
      <c r="B205" s="4" t="s">
        <v>2156</v>
      </c>
      <c r="C205" s="4">
        <v>4</v>
      </c>
      <c r="D205" s="4" t="s">
        <v>2157</v>
      </c>
      <c r="E205" s="4"/>
      <c r="F205" s="4" t="s">
        <v>2158</v>
      </c>
      <c r="G205" s="4" t="s">
        <v>2159</v>
      </c>
      <c r="H205" s="4" t="s">
        <v>2160</v>
      </c>
      <c r="I205" s="4" t="s">
        <v>2161</v>
      </c>
      <c r="J205" s="4" t="s">
        <v>2162</v>
      </c>
      <c r="K205" s="4"/>
      <c r="L205" s="4" t="s">
        <v>2163</v>
      </c>
      <c r="M205" s="4" t="s">
        <v>2164</v>
      </c>
      <c r="N205" s="4" t="s">
        <v>2165</v>
      </c>
      <c r="O205" s="4" t="s">
        <v>2166</v>
      </c>
      <c r="P205" s="4"/>
      <c r="Q205" s="4"/>
      <c r="R205" s="4" t="s">
        <v>2167</v>
      </c>
      <c r="S205" s="4"/>
      <c r="T205" s="4"/>
      <c r="U205" s="4"/>
      <c r="V205" s="4"/>
      <c r="W205" s="4"/>
      <c r="X205" s="4"/>
      <c r="Y205" s="4" t="s">
        <v>2168</v>
      </c>
      <c r="Z205" s="4"/>
      <c r="AA205" s="4"/>
      <c r="AB205" s="4" t="s">
        <v>2169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>
        <v>13</v>
      </c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 t="s">
        <v>2170</v>
      </c>
      <c r="BT205" s="4"/>
      <c r="BU205" s="4"/>
      <c r="BV205" s="4"/>
      <c r="BW205" s="4"/>
    </row>
    <row r="206" spans="1:75" x14ac:dyDescent="0.25">
      <c r="A206" s="4"/>
      <c r="B206" s="4" t="s">
        <v>2171</v>
      </c>
      <c r="C206" s="4">
        <v>8</v>
      </c>
      <c r="D206" s="4" t="s">
        <v>2172</v>
      </c>
      <c r="E206" s="4"/>
      <c r="F206" s="4" t="s">
        <v>2173</v>
      </c>
      <c r="G206" s="4" t="s">
        <v>2174</v>
      </c>
      <c r="H206" s="4"/>
      <c r="I206" s="4" t="s">
        <v>2175</v>
      </c>
      <c r="J206" s="4" t="s">
        <v>2176</v>
      </c>
      <c r="K206" s="4"/>
      <c r="L206" s="4" t="s">
        <v>2177</v>
      </c>
      <c r="M206" s="4" t="s">
        <v>2178</v>
      </c>
      <c r="N206" s="4" t="s">
        <v>2179</v>
      </c>
      <c r="O206" s="4" t="s">
        <v>2180</v>
      </c>
      <c r="P206" s="4"/>
      <c r="Q206" s="4"/>
      <c r="R206" s="4" t="s">
        <v>2181</v>
      </c>
      <c r="S206" s="4"/>
      <c r="T206" s="4"/>
      <c r="U206" s="4"/>
      <c r="V206" s="4"/>
      <c r="W206" s="4"/>
      <c r="X206" s="4"/>
      <c r="Y206" s="4" t="s">
        <v>2182</v>
      </c>
      <c r="Z206" s="4"/>
      <c r="AA206" s="4"/>
      <c r="AB206" s="4" t="s">
        <v>2183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 t="s">
        <v>2184</v>
      </c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 t="s">
        <v>2185</v>
      </c>
      <c r="BT206" s="4"/>
      <c r="BU206" s="4"/>
      <c r="BV206" s="4"/>
      <c r="BW206" s="4"/>
    </row>
    <row r="207" spans="1:75" x14ac:dyDescent="0.25">
      <c r="A207" s="4"/>
      <c r="B207" s="4" t="s">
        <v>2186</v>
      </c>
      <c r="C207" s="4">
        <v>10</v>
      </c>
      <c r="D207" s="4" t="s">
        <v>2187</v>
      </c>
      <c r="E207" s="4"/>
      <c r="F207" s="4" t="s">
        <v>2188</v>
      </c>
      <c r="G207" s="4" t="s">
        <v>2189</v>
      </c>
      <c r="H207" s="4"/>
      <c r="I207" s="4" t="s">
        <v>2190</v>
      </c>
      <c r="J207" s="4" t="s">
        <v>2191</v>
      </c>
      <c r="K207" s="4"/>
      <c r="L207" s="4" t="s">
        <v>2192</v>
      </c>
      <c r="M207" s="4" t="s">
        <v>2193</v>
      </c>
      <c r="N207" s="4" t="s">
        <v>2194</v>
      </c>
      <c r="O207" s="4" t="s">
        <v>2195</v>
      </c>
      <c r="P207" s="4"/>
      <c r="Q207" s="4"/>
      <c r="R207" s="4" t="s">
        <v>2196</v>
      </c>
      <c r="S207" s="4"/>
      <c r="T207" s="4"/>
      <c r="U207" s="4"/>
      <c r="V207" s="4"/>
      <c r="W207" s="4"/>
      <c r="X207" s="4"/>
      <c r="Y207" s="4" t="s">
        <v>2197</v>
      </c>
      <c r="Z207" s="4"/>
      <c r="AA207" s="4"/>
      <c r="AB207" s="4" t="s">
        <v>2198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 t="s">
        <v>2199</v>
      </c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 t="s">
        <v>2200</v>
      </c>
      <c r="BT207" s="4"/>
      <c r="BU207" s="4"/>
      <c r="BV207" s="4"/>
      <c r="BW207" s="4"/>
    </row>
    <row r="208" spans="1:75" x14ac:dyDescent="0.25">
      <c r="A208" s="4"/>
      <c r="B208" s="4" t="s">
        <v>2201</v>
      </c>
      <c r="C208" s="4">
        <v>10</v>
      </c>
      <c r="D208" s="4" t="s">
        <v>1643</v>
      </c>
      <c r="E208" s="4"/>
      <c r="F208" s="4" t="s">
        <v>1644</v>
      </c>
      <c r="G208" s="4"/>
      <c r="H208" s="4" t="s">
        <v>1646</v>
      </c>
      <c r="I208" s="4" t="s">
        <v>874</v>
      </c>
      <c r="J208" s="4" t="s">
        <v>1647</v>
      </c>
      <c r="K208" s="4"/>
      <c r="L208" s="4" t="s">
        <v>874</v>
      </c>
      <c r="M208" s="4" t="s">
        <v>1648</v>
      </c>
      <c r="N208" s="4"/>
      <c r="O208" s="4" t="s">
        <v>2202</v>
      </c>
      <c r="P208" s="4"/>
      <c r="Q208" s="4"/>
      <c r="R208" s="4" t="s">
        <v>1651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</row>
    <row r="209" spans="1:75" x14ac:dyDescent="0.25">
      <c r="A209" s="4"/>
      <c r="B209" s="4" t="s">
        <v>2203</v>
      </c>
      <c r="C209" s="4">
        <v>50</v>
      </c>
      <c r="D209" s="4" t="s">
        <v>2204</v>
      </c>
      <c r="E209" s="4"/>
      <c r="F209" s="4" t="s">
        <v>2205</v>
      </c>
      <c r="G209" s="4"/>
      <c r="H209" s="4"/>
      <c r="I209" s="4" t="s">
        <v>1847</v>
      </c>
      <c r="J209" s="4"/>
      <c r="K209" s="4"/>
      <c r="L209" s="4" t="s">
        <v>1300</v>
      </c>
      <c r="M209" s="4"/>
      <c r="N209" s="4"/>
      <c r="O209" s="4" t="s">
        <v>2206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</row>
    <row r="210" spans="1:75" x14ac:dyDescent="0.25">
      <c r="A210" s="4"/>
      <c r="B210" s="20" t="s">
        <v>2207</v>
      </c>
      <c r="C210" s="20">
        <v>6</v>
      </c>
      <c r="D210" s="20" t="s">
        <v>2208</v>
      </c>
      <c r="E210" s="20"/>
      <c r="F210" s="20" t="s">
        <v>2209</v>
      </c>
      <c r="G210" s="20" t="s">
        <v>2210</v>
      </c>
      <c r="H210" s="20" t="s">
        <v>2211</v>
      </c>
      <c r="I210" s="20" t="s">
        <v>2212</v>
      </c>
      <c r="J210" s="20" t="s">
        <v>2213</v>
      </c>
      <c r="K210" s="20"/>
      <c r="L210" s="20" t="s">
        <v>2214</v>
      </c>
      <c r="M210" s="20"/>
      <c r="N210" s="20" t="s">
        <v>2215</v>
      </c>
      <c r="O210" s="20" t="s">
        <v>2216</v>
      </c>
      <c r="P210" s="20" t="s">
        <v>2217</v>
      </c>
      <c r="Q210" s="20" t="s">
        <v>2218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20" t="s">
        <v>2219</v>
      </c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</row>
    <row r="211" spans="1:75" x14ac:dyDescent="0.25">
      <c r="A211" s="4"/>
      <c r="B211" s="20" t="s">
        <v>2220</v>
      </c>
      <c r="C211" s="20">
        <v>4</v>
      </c>
      <c r="D211" s="20" t="s">
        <v>2221</v>
      </c>
      <c r="E211" s="20"/>
      <c r="F211" s="20" t="s">
        <v>2222</v>
      </c>
      <c r="G211" s="20" t="s">
        <v>2223</v>
      </c>
      <c r="H211" s="20" t="s">
        <v>2224</v>
      </c>
      <c r="I211" s="20" t="s">
        <v>2225</v>
      </c>
      <c r="J211" s="20" t="s">
        <v>2226</v>
      </c>
      <c r="K211" s="20"/>
      <c r="L211" s="20" t="s">
        <v>2227</v>
      </c>
      <c r="M211" s="20"/>
      <c r="N211" s="20" t="s">
        <v>2228</v>
      </c>
      <c r="O211" s="20" t="s">
        <v>2229</v>
      </c>
      <c r="P211" s="20" t="s">
        <v>2230</v>
      </c>
      <c r="Q211" s="20" t="s">
        <v>2231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20" t="s">
        <v>2232</v>
      </c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</row>
    <row r="212" spans="1:75" x14ac:dyDescent="0.25">
      <c r="A212" s="4"/>
      <c r="B212" s="20" t="s">
        <v>2233</v>
      </c>
      <c r="C212" s="20">
        <v>3</v>
      </c>
      <c r="D212" s="20" t="s">
        <v>2234</v>
      </c>
      <c r="E212" s="20"/>
      <c r="F212" s="20" t="s">
        <v>2235</v>
      </c>
      <c r="G212" s="20" t="s">
        <v>2236</v>
      </c>
      <c r="H212" s="20" t="s">
        <v>2237</v>
      </c>
      <c r="I212" s="20" t="s">
        <v>2238</v>
      </c>
      <c r="J212" s="20" t="s">
        <v>2239</v>
      </c>
      <c r="K212" s="20"/>
      <c r="L212" s="20" t="s">
        <v>2240</v>
      </c>
      <c r="M212" s="20"/>
      <c r="N212" s="20" t="s">
        <v>2241</v>
      </c>
      <c r="O212" s="20" t="s">
        <v>2242</v>
      </c>
      <c r="P212" s="20" t="s">
        <v>2243</v>
      </c>
      <c r="Q212" s="20" t="s">
        <v>2244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20" t="s">
        <v>2245</v>
      </c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</row>
    <row r="213" spans="1:75" x14ac:dyDescent="0.25">
      <c r="A213" s="4"/>
      <c r="B213" s="20" t="s">
        <v>2246</v>
      </c>
      <c r="C213" s="20">
        <v>4</v>
      </c>
      <c r="D213" s="20" t="s">
        <v>2247</v>
      </c>
      <c r="E213" s="20"/>
      <c r="F213" s="20" t="s">
        <v>2248</v>
      </c>
      <c r="G213" s="20" t="s">
        <v>2249</v>
      </c>
      <c r="H213" s="20" t="s">
        <v>2250</v>
      </c>
      <c r="I213" s="20" t="s">
        <v>2251</v>
      </c>
      <c r="J213" s="20" t="s">
        <v>2252</v>
      </c>
      <c r="K213" s="20"/>
      <c r="L213" s="20" t="s">
        <v>2253</v>
      </c>
      <c r="M213" s="20"/>
      <c r="N213" s="20" t="s">
        <v>2254</v>
      </c>
      <c r="O213" s="20" t="s">
        <v>2255</v>
      </c>
      <c r="P213" s="20" t="s">
        <v>2243</v>
      </c>
      <c r="Q213" s="20" t="s">
        <v>2256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20" t="s">
        <v>2257</v>
      </c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</row>
    <row r="214" spans="1:75" x14ac:dyDescent="0.25">
      <c r="A214" s="4"/>
      <c r="B214" s="20" t="s">
        <v>2258</v>
      </c>
      <c r="C214" s="20">
        <v>4</v>
      </c>
      <c r="D214" s="20" t="s">
        <v>2259</v>
      </c>
      <c r="E214" s="20"/>
      <c r="F214" s="20" t="s">
        <v>2260</v>
      </c>
      <c r="G214" s="20" t="s">
        <v>2261</v>
      </c>
      <c r="H214" s="20" t="s">
        <v>2262</v>
      </c>
      <c r="I214" s="20" t="s">
        <v>2263</v>
      </c>
      <c r="J214" s="20" t="s">
        <v>2264</v>
      </c>
      <c r="K214" s="20"/>
      <c r="L214" s="20" t="s">
        <v>2265</v>
      </c>
      <c r="M214" s="20"/>
      <c r="N214" s="20" t="s">
        <v>2266</v>
      </c>
      <c r="O214" s="20" t="s">
        <v>2267</v>
      </c>
      <c r="P214" s="20" t="s">
        <v>2268</v>
      </c>
      <c r="Q214" s="20" t="s">
        <v>2269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20" t="s">
        <v>2270</v>
      </c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</row>
    <row r="215" spans="1:75" x14ac:dyDescent="0.25">
      <c r="A215" s="4"/>
      <c r="B215" s="20" t="s">
        <v>2271</v>
      </c>
      <c r="C215" s="20">
        <v>4</v>
      </c>
      <c r="D215" s="20" t="s">
        <v>2272</v>
      </c>
      <c r="E215" s="20"/>
      <c r="F215" s="20" t="s">
        <v>2273</v>
      </c>
      <c r="G215" s="20" t="s">
        <v>2274</v>
      </c>
      <c r="H215" s="20" t="s">
        <v>2275</v>
      </c>
      <c r="I215" s="20" t="s">
        <v>2276</v>
      </c>
      <c r="J215" s="20" t="s">
        <v>2277</v>
      </c>
      <c r="K215" s="20"/>
      <c r="L215" s="20" t="s">
        <v>2278</v>
      </c>
      <c r="M215" s="20"/>
      <c r="N215" s="20" t="s">
        <v>2279</v>
      </c>
      <c r="O215" s="20" t="s">
        <v>2280</v>
      </c>
      <c r="P215" s="20" t="s">
        <v>2281</v>
      </c>
      <c r="Q215" s="20" t="s">
        <v>2282</v>
      </c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20" t="s">
        <v>2283</v>
      </c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</row>
    <row r="216" spans="1:75" x14ac:dyDescent="0.25">
      <c r="A216" s="4"/>
      <c r="B216" s="20" t="s">
        <v>2284</v>
      </c>
      <c r="C216" s="20">
        <v>4</v>
      </c>
      <c r="D216" s="20" t="s">
        <v>2285</v>
      </c>
      <c r="E216" s="20"/>
      <c r="F216" s="20" t="s">
        <v>2286</v>
      </c>
      <c r="G216" s="20" t="s">
        <v>2287</v>
      </c>
      <c r="H216" s="20" t="s">
        <v>2288</v>
      </c>
      <c r="I216" s="20" t="s">
        <v>2289</v>
      </c>
      <c r="J216" s="20" t="s">
        <v>2290</v>
      </c>
      <c r="K216" s="20"/>
      <c r="L216" s="20" t="s">
        <v>2291</v>
      </c>
      <c r="M216" s="20"/>
      <c r="N216" s="20" t="s">
        <v>2292</v>
      </c>
      <c r="O216" s="20" t="s">
        <v>2293</v>
      </c>
      <c r="P216" s="20" t="s">
        <v>2268</v>
      </c>
      <c r="Q216" s="20" t="s">
        <v>2294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20" t="s">
        <v>2295</v>
      </c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</row>
    <row r="217" spans="1:75" x14ac:dyDescent="0.25">
      <c r="A217" s="4"/>
      <c r="B217" s="20" t="s">
        <v>2296</v>
      </c>
      <c r="C217" s="20">
        <v>3</v>
      </c>
      <c r="D217" s="20" t="s">
        <v>2297</v>
      </c>
      <c r="E217" s="20"/>
      <c r="F217" s="20" t="s">
        <v>2298</v>
      </c>
      <c r="G217" s="20" t="s">
        <v>2299</v>
      </c>
      <c r="H217" s="20" t="s">
        <v>2300</v>
      </c>
      <c r="I217" s="20" t="s">
        <v>2301</v>
      </c>
      <c r="J217" s="20" t="s">
        <v>2302</v>
      </c>
      <c r="K217" s="20"/>
      <c r="L217" s="20" t="s">
        <v>2303</v>
      </c>
      <c r="M217" s="20"/>
      <c r="N217" s="20" t="s">
        <v>2304</v>
      </c>
      <c r="O217" s="20" t="s">
        <v>2305</v>
      </c>
      <c r="P217" s="20" t="s">
        <v>2306</v>
      </c>
      <c r="Q217" s="20" t="s">
        <v>2307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20" t="s">
        <v>2308</v>
      </c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</row>
    <row r="218" spans="1:75" x14ac:dyDescent="0.25">
      <c r="A218" s="4"/>
      <c r="B218" s="20" t="s">
        <v>2309</v>
      </c>
      <c r="C218" s="20">
        <v>10</v>
      </c>
      <c r="D218" s="20" t="s">
        <v>2310</v>
      </c>
      <c r="E218" s="20"/>
      <c r="F218" s="20" t="s">
        <v>2311</v>
      </c>
      <c r="G218" s="20" t="s">
        <v>2312</v>
      </c>
      <c r="H218" s="20" t="s">
        <v>2313</v>
      </c>
      <c r="I218" s="20" t="s">
        <v>2314</v>
      </c>
      <c r="J218" s="20" t="s">
        <v>2315</v>
      </c>
      <c r="K218" s="20"/>
      <c r="L218" s="20" t="s">
        <v>2316</v>
      </c>
      <c r="M218" s="20"/>
      <c r="N218" s="20" t="s">
        <v>2317</v>
      </c>
      <c r="O218" s="20" t="s">
        <v>2318</v>
      </c>
      <c r="P218" s="20" t="s">
        <v>2243</v>
      </c>
      <c r="Q218" s="20" t="s">
        <v>2319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20" t="s">
        <v>2320</v>
      </c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</row>
    <row r="219" spans="1:75" x14ac:dyDescent="0.25">
      <c r="A219" s="4"/>
      <c r="B219" s="20" t="s">
        <v>2321</v>
      </c>
      <c r="C219" s="20">
        <v>4</v>
      </c>
      <c r="D219" s="20" t="s">
        <v>2322</v>
      </c>
      <c r="E219" s="20"/>
      <c r="F219" s="20" t="s">
        <v>2323</v>
      </c>
      <c r="G219" s="20" t="s">
        <v>2324</v>
      </c>
      <c r="H219" s="20" t="s">
        <v>2325</v>
      </c>
      <c r="I219" s="20" t="s">
        <v>2326</v>
      </c>
      <c r="J219" s="20" t="s">
        <v>2327</v>
      </c>
      <c r="K219" s="20"/>
      <c r="L219" s="20" t="s">
        <v>2328</v>
      </c>
      <c r="M219" s="20"/>
      <c r="N219" s="20" t="s">
        <v>2329</v>
      </c>
      <c r="O219" s="20" t="s">
        <v>2330</v>
      </c>
      <c r="P219" s="20" t="s">
        <v>2331</v>
      </c>
      <c r="Q219" s="20" t="s">
        <v>2332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20" t="s">
        <v>2333</v>
      </c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</row>
    <row r="220" spans="1:75" x14ac:dyDescent="0.25">
      <c r="A220" s="4"/>
      <c r="B220" s="20" t="s">
        <v>2334</v>
      </c>
      <c r="C220" s="20">
        <v>7</v>
      </c>
      <c r="D220" s="20" t="s">
        <v>2335</v>
      </c>
      <c r="E220" s="20"/>
      <c r="F220" s="20" t="s">
        <v>2336</v>
      </c>
      <c r="G220" s="20" t="s">
        <v>2337</v>
      </c>
      <c r="H220" s="20" t="s">
        <v>2211</v>
      </c>
      <c r="I220" s="20" t="s">
        <v>2338</v>
      </c>
      <c r="J220" s="20" t="s">
        <v>2339</v>
      </c>
      <c r="K220" s="20"/>
      <c r="L220" s="20" t="s">
        <v>2340</v>
      </c>
      <c r="M220" s="20"/>
      <c r="N220" s="20" t="s">
        <v>2215</v>
      </c>
      <c r="O220" s="20" t="s">
        <v>2341</v>
      </c>
      <c r="P220" s="20" t="s">
        <v>2243</v>
      </c>
      <c r="Q220" s="20" t="s">
        <v>2342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20" t="s">
        <v>2343</v>
      </c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</row>
    <row r="221" spans="1:75" x14ac:dyDescent="0.25">
      <c r="A221" s="4"/>
      <c r="B221" s="20" t="s">
        <v>2344</v>
      </c>
      <c r="C221" s="20">
        <v>4</v>
      </c>
      <c r="D221" s="20" t="s">
        <v>2345</v>
      </c>
      <c r="E221" s="20"/>
      <c r="F221" s="20" t="s">
        <v>2346</v>
      </c>
      <c r="G221" s="20" t="s">
        <v>2347</v>
      </c>
      <c r="H221" s="20" t="s">
        <v>2348</v>
      </c>
      <c r="I221" s="20" t="s">
        <v>2349</v>
      </c>
      <c r="J221" s="20" t="s">
        <v>2350</v>
      </c>
      <c r="K221" s="20"/>
      <c r="L221" s="20" t="s">
        <v>2351</v>
      </c>
      <c r="M221" s="20"/>
      <c r="N221" s="20" t="s">
        <v>2352</v>
      </c>
      <c r="O221" s="20" t="s">
        <v>2353</v>
      </c>
      <c r="P221" s="20" t="s">
        <v>2354</v>
      </c>
      <c r="Q221" s="20" t="s">
        <v>2355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20" t="s">
        <v>2356</v>
      </c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</row>
    <row r="222" spans="1:75" x14ac:dyDescent="0.25">
      <c r="A222" s="4"/>
      <c r="B222" s="20" t="s">
        <v>2357</v>
      </c>
      <c r="C222" s="20">
        <v>3</v>
      </c>
      <c r="D222" s="20" t="s">
        <v>2358</v>
      </c>
      <c r="E222" s="20"/>
      <c r="F222" s="20" t="s">
        <v>2359</v>
      </c>
      <c r="G222" s="20" t="s">
        <v>2360</v>
      </c>
      <c r="H222" s="20" t="s">
        <v>2237</v>
      </c>
      <c r="I222" s="20" t="s">
        <v>2361</v>
      </c>
      <c r="J222" s="20" t="s">
        <v>2239</v>
      </c>
      <c r="K222" s="20"/>
      <c r="L222" s="20" t="s">
        <v>2240</v>
      </c>
      <c r="M222" s="20"/>
      <c r="N222" s="20" t="s">
        <v>2362</v>
      </c>
      <c r="O222" s="20" t="s">
        <v>2363</v>
      </c>
      <c r="P222" s="20" t="s">
        <v>2364</v>
      </c>
      <c r="Q222" s="20" t="s">
        <v>2365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20" t="s">
        <v>2366</v>
      </c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</row>
    <row r="223" spans="1:75" x14ac:dyDescent="0.25">
      <c r="A223" s="4"/>
      <c r="B223" s="20" t="s">
        <v>2367</v>
      </c>
      <c r="C223" s="20">
        <v>3</v>
      </c>
      <c r="D223" s="20" t="s">
        <v>2368</v>
      </c>
      <c r="E223" s="20"/>
      <c r="F223" s="20" t="s">
        <v>2369</v>
      </c>
      <c r="G223" s="20" t="s">
        <v>2370</v>
      </c>
      <c r="H223" s="20" t="s">
        <v>2371</v>
      </c>
      <c r="I223" s="20" t="s">
        <v>2372</v>
      </c>
      <c r="J223" s="20" t="s">
        <v>1002</v>
      </c>
      <c r="K223" s="20"/>
      <c r="L223" s="20" t="s">
        <v>2373</v>
      </c>
      <c r="M223" s="20"/>
      <c r="N223" s="20" t="s">
        <v>2374</v>
      </c>
      <c r="O223" s="20" t="s">
        <v>2375</v>
      </c>
      <c r="P223" s="20">
        <v>9.1999999999999993</v>
      </c>
      <c r="Q223" s="20" t="s">
        <v>2376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20" t="s">
        <v>2377</v>
      </c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</row>
    <row r="224" spans="1:75" x14ac:dyDescent="0.25">
      <c r="A224" s="4"/>
      <c r="B224" s="20" t="s">
        <v>2378</v>
      </c>
      <c r="C224" s="20">
        <v>3</v>
      </c>
      <c r="D224" s="20" t="s">
        <v>2379</v>
      </c>
      <c r="E224" s="20"/>
      <c r="F224" s="20" t="s">
        <v>2380</v>
      </c>
      <c r="G224" s="20" t="s">
        <v>2381</v>
      </c>
      <c r="H224" s="20" t="s">
        <v>2382</v>
      </c>
      <c r="I224" s="20" t="s">
        <v>2383</v>
      </c>
      <c r="J224" s="20" t="s">
        <v>2384</v>
      </c>
      <c r="K224" s="20"/>
      <c r="L224" s="20" t="s">
        <v>2385</v>
      </c>
      <c r="M224" s="20"/>
      <c r="N224" s="20" t="s">
        <v>2386</v>
      </c>
      <c r="O224" s="20" t="s">
        <v>2387</v>
      </c>
      <c r="P224" s="20" t="s">
        <v>2388</v>
      </c>
      <c r="Q224" s="20" t="s">
        <v>2389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20" t="s">
        <v>2390</v>
      </c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</row>
    <row r="225" spans="1:75" x14ac:dyDescent="0.25">
      <c r="A225" s="4"/>
      <c r="B225" s="20" t="s">
        <v>2391</v>
      </c>
      <c r="C225" s="20">
        <v>10</v>
      </c>
      <c r="D225" s="20" t="s">
        <v>2392</v>
      </c>
      <c r="E225" s="20"/>
      <c r="F225" s="20" t="s">
        <v>2393</v>
      </c>
      <c r="G225" s="20" t="s">
        <v>2394</v>
      </c>
      <c r="H225" s="20" t="s">
        <v>2325</v>
      </c>
      <c r="I225" s="20" t="s">
        <v>2395</v>
      </c>
      <c r="J225" s="20" t="s">
        <v>2396</v>
      </c>
      <c r="K225" s="20"/>
      <c r="L225" s="20" t="s">
        <v>2328</v>
      </c>
      <c r="M225" s="20"/>
      <c r="N225" s="20" t="s">
        <v>2397</v>
      </c>
      <c r="O225" s="20" t="s">
        <v>2398</v>
      </c>
      <c r="P225" s="20" t="s">
        <v>2399</v>
      </c>
      <c r="Q225" s="20" t="s">
        <v>2400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20" t="s">
        <v>2401</v>
      </c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</row>
    <row r="226" spans="1:75" x14ac:dyDescent="0.25">
      <c r="A226" s="4"/>
      <c r="B226" s="20" t="s">
        <v>2402</v>
      </c>
      <c r="C226" s="20">
        <v>4</v>
      </c>
      <c r="D226" s="20" t="s">
        <v>2403</v>
      </c>
      <c r="E226" s="20"/>
      <c r="F226" s="20" t="s">
        <v>2404</v>
      </c>
      <c r="G226" s="20" t="s">
        <v>2405</v>
      </c>
      <c r="H226" s="20" t="s">
        <v>2406</v>
      </c>
      <c r="I226" s="20" t="s">
        <v>2407</v>
      </c>
      <c r="J226" s="20" t="s">
        <v>2408</v>
      </c>
      <c r="K226" s="20"/>
      <c r="L226" s="20" t="s">
        <v>2409</v>
      </c>
      <c r="M226" s="20"/>
      <c r="N226" s="20" t="s">
        <v>2410</v>
      </c>
      <c r="O226" s="20" t="s">
        <v>2411</v>
      </c>
      <c r="P226" s="20" t="s">
        <v>2412</v>
      </c>
      <c r="Q226" s="20" t="s">
        <v>2413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20" t="s">
        <v>2414</v>
      </c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</row>
    <row r="227" spans="1:75" x14ac:dyDescent="0.25">
      <c r="A227" s="4"/>
      <c r="B227" s="20" t="s">
        <v>2415</v>
      </c>
      <c r="C227" s="20">
        <v>4</v>
      </c>
      <c r="D227" s="20" t="s">
        <v>2416</v>
      </c>
      <c r="E227" s="20"/>
      <c r="F227" s="20" t="s">
        <v>2417</v>
      </c>
      <c r="G227" s="20" t="s">
        <v>2418</v>
      </c>
      <c r="H227" s="20" t="s">
        <v>2419</v>
      </c>
      <c r="I227" s="20" t="s">
        <v>2420</v>
      </c>
      <c r="J227" s="20" t="s">
        <v>1853</v>
      </c>
      <c r="K227" s="20"/>
      <c r="L227" s="20" t="s">
        <v>2421</v>
      </c>
      <c r="M227" s="20"/>
      <c r="N227" s="20" t="s">
        <v>2422</v>
      </c>
      <c r="O227" s="20" t="s">
        <v>2423</v>
      </c>
      <c r="P227" s="20" t="s">
        <v>2243</v>
      </c>
      <c r="Q227" s="20" t="s">
        <v>2424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20" t="s">
        <v>2425</v>
      </c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</row>
    <row r="228" spans="1:75" x14ac:dyDescent="0.25">
      <c r="A228" s="4"/>
      <c r="B228" s="20" t="s">
        <v>2426</v>
      </c>
      <c r="C228" s="20">
        <v>4</v>
      </c>
      <c r="D228" s="20" t="s">
        <v>2427</v>
      </c>
      <c r="E228" s="20"/>
      <c r="F228" s="20" t="s">
        <v>2428</v>
      </c>
      <c r="G228" s="20" t="s">
        <v>2429</v>
      </c>
      <c r="H228" s="20" t="s">
        <v>2430</v>
      </c>
      <c r="I228" s="20" t="s">
        <v>2431</v>
      </c>
      <c r="J228" s="20" t="s">
        <v>2432</v>
      </c>
      <c r="K228" s="20"/>
      <c r="L228" s="20" t="s">
        <v>2433</v>
      </c>
      <c r="M228" s="20"/>
      <c r="N228" s="20" t="s">
        <v>2434</v>
      </c>
      <c r="O228" s="20" t="s">
        <v>2435</v>
      </c>
      <c r="P228" s="20" t="s">
        <v>2306</v>
      </c>
      <c r="Q228" s="20" t="s">
        <v>2436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20" t="s">
        <v>2437</v>
      </c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</row>
    <row r="229" spans="1:75" x14ac:dyDescent="0.25">
      <c r="A229" s="4"/>
      <c r="B229" s="20" t="s">
        <v>2438</v>
      </c>
      <c r="C229" s="20">
        <v>3</v>
      </c>
      <c r="D229" s="20" t="s">
        <v>2439</v>
      </c>
      <c r="E229" s="20"/>
      <c r="F229" s="20" t="s">
        <v>2440</v>
      </c>
      <c r="G229" s="20" t="s">
        <v>2441</v>
      </c>
      <c r="H229" s="20" t="s">
        <v>2442</v>
      </c>
      <c r="I229" s="20" t="s">
        <v>2443</v>
      </c>
      <c r="J229" s="20" t="s">
        <v>2079</v>
      </c>
      <c r="K229" s="20"/>
      <c r="L229" s="20" t="s">
        <v>2444</v>
      </c>
      <c r="M229" s="20"/>
      <c r="N229" s="20" t="s">
        <v>2445</v>
      </c>
      <c r="O229" s="20" t="s">
        <v>2446</v>
      </c>
      <c r="P229" s="20" t="s">
        <v>2306</v>
      </c>
      <c r="Q229" s="20" t="s">
        <v>2447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20" t="s">
        <v>2448</v>
      </c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</row>
    <row r="230" spans="1:75" x14ac:dyDescent="0.25">
      <c r="A230" s="4"/>
      <c r="B230" s="20" t="s">
        <v>2449</v>
      </c>
      <c r="C230" s="20">
        <v>4</v>
      </c>
      <c r="D230" s="20" t="s">
        <v>2450</v>
      </c>
      <c r="E230" s="20"/>
      <c r="F230" s="20" t="s">
        <v>2451</v>
      </c>
      <c r="G230" s="20" t="s">
        <v>2452</v>
      </c>
      <c r="H230" s="20" t="s">
        <v>1341</v>
      </c>
      <c r="I230" s="20" t="s">
        <v>2453</v>
      </c>
      <c r="J230" s="20" t="s">
        <v>1964</v>
      </c>
      <c r="K230" s="20"/>
      <c r="L230" s="20" t="s">
        <v>2454</v>
      </c>
      <c r="M230" s="20"/>
      <c r="N230" s="20" t="s">
        <v>2455</v>
      </c>
      <c r="O230" s="20" t="s">
        <v>2456</v>
      </c>
      <c r="P230" s="20" t="s">
        <v>2243</v>
      </c>
      <c r="Q230" s="20" t="s">
        <v>2457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20" t="s">
        <v>2458</v>
      </c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</row>
    <row r="231" spans="1:75" x14ac:dyDescent="0.25">
      <c r="A231" s="4"/>
      <c r="B231" s="20" t="s">
        <v>2459</v>
      </c>
      <c r="C231" s="20">
        <v>4</v>
      </c>
      <c r="D231" s="20" t="s">
        <v>2460</v>
      </c>
      <c r="E231" s="20"/>
      <c r="F231" s="20" t="s">
        <v>2461</v>
      </c>
      <c r="G231" s="20" t="s">
        <v>2462</v>
      </c>
      <c r="H231" s="20" t="s">
        <v>2463</v>
      </c>
      <c r="I231" s="20" t="s">
        <v>2464</v>
      </c>
      <c r="J231" s="20" t="s">
        <v>2465</v>
      </c>
      <c r="K231" s="20"/>
      <c r="L231" s="20" t="s">
        <v>2291</v>
      </c>
      <c r="M231" s="20"/>
      <c r="N231" s="20" t="s">
        <v>2466</v>
      </c>
      <c r="O231" s="20" t="s">
        <v>2467</v>
      </c>
      <c r="P231" s="20" t="s">
        <v>2243</v>
      </c>
      <c r="Q231" s="20" t="s">
        <v>2468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20" t="s">
        <v>2469</v>
      </c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</row>
    <row r="232" spans="1:75" x14ac:dyDescent="0.25">
      <c r="A232" s="4"/>
      <c r="B232" s="20" t="s">
        <v>2470</v>
      </c>
      <c r="C232" s="20">
        <v>3</v>
      </c>
      <c r="D232" s="20" t="s">
        <v>2471</v>
      </c>
      <c r="E232" s="20"/>
      <c r="F232" s="20" t="s">
        <v>2472</v>
      </c>
      <c r="G232" s="20" t="s">
        <v>2473</v>
      </c>
      <c r="H232" s="20" t="s">
        <v>2474</v>
      </c>
      <c r="I232" s="20" t="s">
        <v>2475</v>
      </c>
      <c r="J232" s="20" t="s">
        <v>2476</v>
      </c>
      <c r="K232" s="20"/>
      <c r="L232" s="20" t="s">
        <v>2477</v>
      </c>
      <c r="M232" s="20"/>
      <c r="N232" s="20" t="s">
        <v>2478</v>
      </c>
      <c r="O232" s="20" t="s">
        <v>2479</v>
      </c>
      <c r="P232" s="20" t="s">
        <v>2268</v>
      </c>
      <c r="Q232" s="20" t="s">
        <v>2480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20" t="s">
        <v>2481</v>
      </c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</row>
    <row r="233" spans="1:75" x14ac:dyDescent="0.25">
      <c r="A233" s="9"/>
      <c r="B233" s="20" t="s">
        <v>2482</v>
      </c>
      <c r="C233" s="20">
        <v>102</v>
      </c>
      <c r="D233" s="20" t="s">
        <v>2483</v>
      </c>
      <c r="E233" s="20"/>
      <c r="F233" s="20" t="s">
        <v>2484</v>
      </c>
      <c r="G233" s="20" t="s">
        <v>2485</v>
      </c>
      <c r="H233" s="20" t="s">
        <v>2486</v>
      </c>
      <c r="I233" s="20" t="s">
        <v>2487</v>
      </c>
      <c r="J233" s="20" t="s">
        <v>2488</v>
      </c>
      <c r="K233" s="20"/>
      <c r="L233" s="20" t="s">
        <v>2489</v>
      </c>
      <c r="M233" s="20"/>
      <c r="N233" s="20" t="s">
        <v>2490</v>
      </c>
      <c r="O233" s="20" t="s">
        <v>2491</v>
      </c>
      <c r="P233" s="20" t="s">
        <v>2492</v>
      </c>
      <c r="Q233" s="20" t="s">
        <v>2493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20" t="s">
        <v>2494</v>
      </c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</row>
    <row r="234" spans="1:75" x14ac:dyDescent="0.25">
      <c r="A234" s="9"/>
      <c r="B234" s="20" t="s">
        <v>528</v>
      </c>
      <c r="C234" s="20">
        <v>3</v>
      </c>
      <c r="D234" s="20" t="s">
        <v>2495</v>
      </c>
      <c r="E234" s="20"/>
      <c r="F234" s="20" t="s">
        <v>2496</v>
      </c>
      <c r="G234" s="20" t="s">
        <v>2497</v>
      </c>
      <c r="H234" s="20">
        <v>4.7</v>
      </c>
      <c r="I234" s="20" t="s">
        <v>2498</v>
      </c>
      <c r="J234" s="20">
        <v>4.2</v>
      </c>
      <c r="K234" s="20"/>
      <c r="L234" s="20" t="s">
        <v>2499</v>
      </c>
      <c r="M234" s="20"/>
      <c r="N234" s="20"/>
      <c r="O234" s="20" t="s">
        <v>2500</v>
      </c>
      <c r="P234" s="20" t="s">
        <v>2501</v>
      </c>
      <c r="Q234" s="20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20"/>
      <c r="AX234" s="4"/>
      <c r="AY234" s="4"/>
      <c r="AZ234" s="4"/>
      <c r="BA234" s="4"/>
      <c r="BB234" s="4" t="s">
        <v>2502</v>
      </c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</row>
    <row r="235" spans="1:75" x14ac:dyDescent="0.25">
      <c r="A235" s="9"/>
      <c r="B235" s="20" t="s">
        <v>2102</v>
      </c>
      <c r="C235" s="20"/>
      <c r="D235" s="20" t="s">
        <v>2503</v>
      </c>
      <c r="E235" s="20"/>
      <c r="F235" s="20" t="s">
        <v>2504</v>
      </c>
      <c r="G235" s="20" t="s">
        <v>2505</v>
      </c>
      <c r="H235" s="20" t="s">
        <v>2506</v>
      </c>
      <c r="I235" s="20" t="s">
        <v>2507</v>
      </c>
      <c r="J235" s="20" t="s">
        <v>2508</v>
      </c>
      <c r="K235" s="20"/>
      <c r="L235" s="20" t="s">
        <v>2509</v>
      </c>
      <c r="M235" s="20"/>
      <c r="N235" s="20"/>
      <c r="O235" s="20" t="s">
        <v>2510</v>
      </c>
      <c r="P235" s="21" t="s">
        <v>2511</v>
      </c>
      <c r="Q235" s="20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20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</row>
    <row r="236" spans="1:75" x14ac:dyDescent="0.25">
      <c r="A236" s="7" t="s">
        <v>2512</v>
      </c>
      <c r="B236" s="8" t="s">
        <v>308</v>
      </c>
      <c r="C236" s="8"/>
      <c r="D236" s="8">
        <v>2028</v>
      </c>
      <c r="E236" s="8"/>
      <c r="F236" s="8">
        <v>59.9</v>
      </c>
      <c r="G236" s="8">
        <v>13.7</v>
      </c>
      <c r="H236" s="8">
        <v>4.5</v>
      </c>
      <c r="I236" s="8">
        <v>14.3</v>
      </c>
      <c r="J236" s="8">
        <v>5.7</v>
      </c>
      <c r="K236" s="8">
        <v>54.2</v>
      </c>
      <c r="L236" s="8">
        <v>24</v>
      </c>
      <c r="M236" s="8"/>
      <c r="N236" s="8"/>
      <c r="O236" s="8"/>
      <c r="P236" s="8"/>
      <c r="Q236" s="8"/>
      <c r="R236" s="8"/>
      <c r="S236" s="8" t="s">
        <v>2513</v>
      </c>
      <c r="T236" s="8" t="s">
        <v>444</v>
      </c>
      <c r="U236" s="8"/>
      <c r="V236" s="8"/>
      <c r="W236" s="8"/>
      <c r="X236" s="8">
        <v>5.5</v>
      </c>
      <c r="Y236" s="8">
        <v>4.5</v>
      </c>
      <c r="Z236" s="8"/>
      <c r="AA236" s="8"/>
      <c r="AB236" s="8">
        <v>158</v>
      </c>
      <c r="AC236" s="8"/>
      <c r="AD236" s="8"/>
      <c r="AE236" s="8"/>
      <c r="AF236" s="8"/>
      <c r="AG236" s="8"/>
      <c r="AH236" s="8">
        <v>302</v>
      </c>
      <c r="AI236" s="8"/>
      <c r="AJ236" s="8"/>
      <c r="AK236" s="8"/>
      <c r="AL236" s="8"/>
      <c r="AM236" s="8"/>
      <c r="AN236" s="8"/>
      <c r="AO236" s="8" t="s">
        <v>2514</v>
      </c>
      <c r="AP236" s="8"/>
      <c r="AQ236" s="8"/>
      <c r="AR236" s="8" t="s">
        <v>2515</v>
      </c>
      <c r="AS236" s="8"/>
      <c r="AT236" s="8"/>
      <c r="AU236" s="8">
        <v>56</v>
      </c>
      <c r="AV236" s="8">
        <v>36</v>
      </c>
      <c r="AW236" s="8">
        <v>86</v>
      </c>
      <c r="AX236" s="8"/>
      <c r="AY236" s="8" t="s">
        <v>2516</v>
      </c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 t="s">
        <v>488</v>
      </c>
      <c r="BL236" s="8"/>
      <c r="BM236" s="8"/>
      <c r="BN236" s="8"/>
      <c r="BO236" s="8"/>
      <c r="BP236" s="8"/>
      <c r="BQ236" s="8"/>
      <c r="BR236" s="8" t="s">
        <v>2517</v>
      </c>
      <c r="BS236" s="8"/>
      <c r="BT236" s="8"/>
      <c r="BU236" s="8"/>
      <c r="BV236" s="8"/>
      <c r="BW236" s="8"/>
    </row>
    <row r="237" spans="1:75" x14ac:dyDescent="0.25">
      <c r="A237" s="10"/>
      <c r="B237" s="11" t="s">
        <v>499</v>
      </c>
      <c r="C237" s="11">
        <v>12</v>
      </c>
      <c r="D237" s="11" t="s">
        <v>2518</v>
      </c>
      <c r="E237" s="11"/>
      <c r="F237" s="11" t="s">
        <v>2519</v>
      </c>
      <c r="G237" s="11" t="s">
        <v>2520</v>
      </c>
      <c r="H237" s="11" t="s">
        <v>2521</v>
      </c>
      <c r="I237" s="11" t="s">
        <v>2522</v>
      </c>
      <c r="J237" s="11" t="s">
        <v>2523</v>
      </c>
      <c r="K237" s="11" t="s">
        <v>2524</v>
      </c>
      <c r="L237" s="11" t="s">
        <v>2525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 t="s">
        <v>734</v>
      </c>
      <c r="Y237" s="11" t="s">
        <v>2526</v>
      </c>
      <c r="Z237" s="11"/>
      <c r="AA237" s="11"/>
      <c r="AB237" s="11" t="s">
        <v>2527</v>
      </c>
      <c r="AC237" s="11"/>
      <c r="AD237" s="11"/>
      <c r="AE237" s="11"/>
      <c r="AF237" s="11"/>
      <c r="AG237" s="11"/>
      <c r="AH237" s="11" t="s">
        <v>2528</v>
      </c>
      <c r="AI237" s="11"/>
      <c r="AJ237" s="11"/>
      <c r="AK237" s="11"/>
      <c r="AL237" s="11"/>
      <c r="AM237" s="11"/>
      <c r="AN237" s="8" t="s">
        <v>2529</v>
      </c>
      <c r="AO237" s="11" t="s">
        <v>2530</v>
      </c>
      <c r="AP237" s="11"/>
      <c r="AQ237" s="11"/>
      <c r="AR237" s="11" t="s">
        <v>2531</v>
      </c>
      <c r="AS237" s="11"/>
      <c r="AT237" s="11"/>
      <c r="AU237" s="11" t="s">
        <v>2532</v>
      </c>
      <c r="AV237" s="11" t="s">
        <v>2533</v>
      </c>
      <c r="AW237" s="11" t="s">
        <v>2534</v>
      </c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</row>
    <row r="238" spans="1:75" x14ac:dyDescent="0.25">
      <c r="A238" s="7" t="s">
        <v>2535</v>
      </c>
      <c r="B238" s="8" t="s">
        <v>308</v>
      </c>
      <c r="C238" s="8"/>
      <c r="D238" s="8">
        <v>2200</v>
      </c>
      <c r="E238" s="8">
        <v>29</v>
      </c>
      <c r="F238" s="8">
        <v>75.86</v>
      </c>
      <c r="G238" s="8">
        <v>16.170000000000002</v>
      </c>
      <c r="H238" s="8">
        <v>6.75</v>
      </c>
      <c r="I238" s="8">
        <v>21.67</v>
      </c>
      <c r="J238" s="8">
        <v>4.6100000000000003</v>
      </c>
      <c r="K238" s="8">
        <v>52</v>
      </c>
      <c r="L238" s="8">
        <v>18</v>
      </c>
      <c r="M238" s="8">
        <v>47.22</v>
      </c>
      <c r="N238" s="8">
        <v>101</v>
      </c>
      <c r="O238" s="8"/>
      <c r="P238" s="8"/>
      <c r="Q238" s="8"/>
      <c r="R238" s="8"/>
      <c r="S238" s="8" t="s">
        <v>483</v>
      </c>
      <c r="T238" s="8" t="s">
        <v>2536</v>
      </c>
      <c r="U238" s="8">
        <v>8.5</v>
      </c>
      <c r="V238" s="8"/>
      <c r="W238" s="8"/>
      <c r="X238" s="8"/>
      <c r="Y238" s="8"/>
      <c r="Z238" s="8"/>
      <c r="AA238" s="8"/>
      <c r="AB238" s="8">
        <v>141</v>
      </c>
      <c r="AC238" s="8"/>
      <c r="AD238" s="8"/>
      <c r="AE238" s="8"/>
      <c r="AF238" s="8">
        <v>136</v>
      </c>
      <c r="AG238" s="8">
        <v>305</v>
      </c>
      <c r="AH238" s="8"/>
      <c r="AI238" s="8"/>
      <c r="AJ238" s="8"/>
      <c r="AK238" s="8"/>
      <c r="AL238" s="8"/>
      <c r="AM238" s="8"/>
      <c r="AN238" s="8" t="s">
        <v>1262</v>
      </c>
      <c r="AO238" s="8" t="s">
        <v>2537</v>
      </c>
      <c r="AP238" s="8"/>
      <c r="AQ238" s="8"/>
      <c r="AR238" s="8" t="s">
        <v>712</v>
      </c>
      <c r="AS238" s="8" t="s">
        <v>2538</v>
      </c>
      <c r="AT238" s="8"/>
      <c r="AU238" s="8"/>
      <c r="AV238" s="8" t="s">
        <v>2539</v>
      </c>
      <c r="AW238" s="8"/>
      <c r="AX238" s="8"/>
      <c r="AY238" s="8" t="s">
        <v>2540</v>
      </c>
      <c r="AZ238" s="8">
        <v>22</v>
      </c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 t="s">
        <v>2541</v>
      </c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</row>
    <row r="239" spans="1:75" x14ac:dyDescent="0.25">
      <c r="A239" s="9" t="s">
        <v>2542</v>
      </c>
      <c r="B239" s="4" t="s">
        <v>499</v>
      </c>
      <c r="C239" s="4">
        <v>32</v>
      </c>
      <c r="D239" s="4" t="s">
        <v>2543</v>
      </c>
      <c r="E239" s="4" t="s">
        <v>2544</v>
      </c>
      <c r="F239" s="4" t="s">
        <v>2545</v>
      </c>
      <c r="G239" s="4" t="s">
        <v>1123</v>
      </c>
      <c r="H239" s="4" t="s">
        <v>2546</v>
      </c>
      <c r="I239" s="4" t="s">
        <v>2547</v>
      </c>
      <c r="J239" s="4" t="s">
        <v>2548</v>
      </c>
      <c r="K239" s="4" t="s">
        <v>1175</v>
      </c>
      <c r="L239" s="4" t="s">
        <v>1231</v>
      </c>
      <c r="M239" s="4" t="s">
        <v>2549</v>
      </c>
      <c r="N239" s="4" t="s">
        <v>2550</v>
      </c>
      <c r="O239" s="4"/>
      <c r="P239" s="4"/>
      <c r="Q239" s="4"/>
      <c r="R239" s="4" t="s">
        <v>2551</v>
      </c>
      <c r="S239" s="4"/>
      <c r="T239" s="4"/>
      <c r="U239" s="4" t="s">
        <v>643</v>
      </c>
      <c r="V239" s="4"/>
      <c r="W239" s="4"/>
      <c r="X239" s="4"/>
      <c r="Y239" s="4" t="s">
        <v>2552</v>
      </c>
      <c r="Z239" s="4"/>
      <c r="AA239" s="4"/>
      <c r="AB239" s="4" t="s">
        <v>2553</v>
      </c>
      <c r="AC239" s="4"/>
      <c r="AD239" s="4"/>
      <c r="AE239" s="4"/>
      <c r="AF239" s="4" t="s">
        <v>2554</v>
      </c>
      <c r="AG239" s="4" t="s">
        <v>2555</v>
      </c>
      <c r="AH239" s="4" t="s">
        <v>2556</v>
      </c>
      <c r="AI239" s="4" t="s">
        <v>2557</v>
      </c>
      <c r="AJ239" s="4" t="s">
        <v>2558</v>
      </c>
      <c r="AK239" s="4" t="s">
        <v>321</v>
      </c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 t="s">
        <v>2559</v>
      </c>
      <c r="AW239" s="4"/>
      <c r="AX239" s="4"/>
      <c r="AY239" s="4"/>
      <c r="AZ239" s="4" t="s">
        <v>2560</v>
      </c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</row>
    <row r="240" spans="1:75" x14ac:dyDescent="0.25">
      <c r="A240" s="9"/>
      <c r="B240" s="4" t="s">
        <v>2561</v>
      </c>
      <c r="C240" s="4">
        <v>9</v>
      </c>
      <c r="D240" s="4" t="s">
        <v>2562</v>
      </c>
      <c r="E240" s="4" t="s">
        <v>2563</v>
      </c>
      <c r="F240" s="4" t="s">
        <v>2564</v>
      </c>
      <c r="G240" s="4" t="s">
        <v>527</v>
      </c>
      <c r="H240" s="4" t="s">
        <v>2565</v>
      </c>
      <c r="I240" s="4" t="s">
        <v>2566</v>
      </c>
      <c r="J240" s="4" t="s">
        <v>2567</v>
      </c>
      <c r="K240" s="4" t="s">
        <v>2568</v>
      </c>
      <c r="L240" s="4" t="s">
        <v>2569</v>
      </c>
      <c r="M240" s="4"/>
      <c r="N240" s="4" t="s">
        <v>2570</v>
      </c>
      <c r="O240" s="4"/>
      <c r="P240" s="4"/>
      <c r="Q240" s="4"/>
      <c r="R240" s="4"/>
      <c r="S240" s="4"/>
      <c r="T240" s="4"/>
      <c r="U240" s="4"/>
      <c r="V240" s="4"/>
      <c r="W240" s="4" t="s">
        <v>2571</v>
      </c>
      <c r="X240" s="4" t="s">
        <v>2572</v>
      </c>
      <c r="Y240" s="4" t="s">
        <v>1897</v>
      </c>
      <c r="Z240" s="4" t="s">
        <v>2573</v>
      </c>
      <c r="AA240" s="4" t="s">
        <v>2574</v>
      </c>
      <c r="AB240" s="4" t="s">
        <v>2575</v>
      </c>
      <c r="AC240" s="4"/>
      <c r="AD240" s="4"/>
      <c r="AE240" s="4"/>
      <c r="AF240" s="4" t="s">
        <v>2576</v>
      </c>
      <c r="AG240" s="4" t="s">
        <v>2577</v>
      </c>
      <c r="AH240" s="4" t="s">
        <v>2578</v>
      </c>
      <c r="AI240" s="4" t="s">
        <v>2579</v>
      </c>
      <c r="AJ240" s="4" t="s">
        <v>2580</v>
      </c>
      <c r="AK240" s="4" t="s">
        <v>753</v>
      </c>
      <c r="AL240" s="4"/>
      <c r="AM240" s="4"/>
      <c r="AN240" s="4"/>
      <c r="AO240" s="4" t="s">
        <v>2581</v>
      </c>
      <c r="AP240" s="4" t="s">
        <v>2582</v>
      </c>
      <c r="AQ240" s="4" t="s">
        <v>367</v>
      </c>
      <c r="AR240" s="4"/>
      <c r="AS240" s="4"/>
      <c r="AT240" s="4" t="s">
        <v>2583</v>
      </c>
      <c r="AU240" s="4"/>
      <c r="AV240" s="4" t="s">
        <v>2584</v>
      </c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 t="s">
        <v>2585</v>
      </c>
      <c r="BI240" s="4" t="s">
        <v>2586</v>
      </c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</row>
    <row r="241" spans="1:75" x14ac:dyDescent="0.25">
      <c r="A241" s="9"/>
      <c r="B241" s="4" t="s">
        <v>2587</v>
      </c>
      <c r="C241" s="4">
        <v>1</v>
      </c>
      <c r="D241" s="4">
        <v>2115</v>
      </c>
      <c r="E241" s="4">
        <v>33</v>
      </c>
      <c r="F241" s="4">
        <v>64.099999999999994</v>
      </c>
      <c r="G241" s="4">
        <v>15</v>
      </c>
      <c r="H241" s="4"/>
      <c r="I241" s="4">
        <v>15.4</v>
      </c>
      <c r="J241" s="4">
        <v>5.7</v>
      </c>
      <c r="K241" s="4"/>
      <c r="L241" s="4">
        <v>23</v>
      </c>
      <c r="M241" s="4"/>
      <c r="N241" s="4">
        <v>137</v>
      </c>
      <c r="O241" s="4"/>
      <c r="P241" s="4"/>
      <c r="Q241" s="4"/>
      <c r="R241" s="4"/>
      <c r="S241" s="4"/>
      <c r="T241" s="4">
        <v>6</v>
      </c>
      <c r="U241" s="4"/>
      <c r="V241" s="4"/>
      <c r="W241" s="4">
        <v>3</v>
      </c>
      <c r="X241" s="4">
        <v>5</v>
      </c>
      <c r="Y241" s="4">
        <v>5</v>
      </c>
      <c r="Z241" s="4">
        <v>12</v>
      </c>
      <c r="AA241" s="4">
        <v>4</v>
      </c>
      <c r="AB241" s="4">
        <v>155</v>
      </c>
      <c r="AC241" s="4"/>
      <c r="AD241" s="4"/>
      <c r="AE241" s="4"/>
      <c r="AF241" s="4">
        <v>141</v>
      </c>
      <c r="AG241" s="4"/>
      <c r="AH241" s="4"/>
      <c r="AI241" s="4">
        <v>61</v>
      </c>
      <c r="AJ241" s="4">
        <v>19</v>
      </c>
      <c r="AK241" s="4">
        <v>15</v>
      </c>
      <c r="AL241" s="4"/>
      <c r="AM241" s="4"/>
      <c r="AN241" s="4"/>
      <c r="AO241" s="4">
        <v>14</v>
      </c>
      <c r="AP241" s="4">
        <v>102</v>
      </c>
      <c r="AQ241" s="4"/>
      <c r="AR241" s="4"/>
      <c r="AS241" s="4"/>
      <c r="AT241" s="4">
        <v>75</v>
      </c>
      <c r="AU241" s="4"/>
      <c r="AV241" s="4">
        <v>25</v>
      </c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</row>
    <row r="242" spans="1:75" x14ac:dyDescent="0.25">
      <c r="A242" s="9"/>
      <c r="B242" s="4" t="s">
        <v>2588</v>
      </c>
      <c r="C242" s="4">
        <v>1</v>
      </c>
      <c r="D242" s="4">
        <v>1980</v>
      </c>
      <c r="E242" s="4">
        <v>29</v>
      </c>
      <c r="F242" s="4">
        <v>68.3</v>
      </c>
      <c r="G242" s="4">
        <v>15.2</v>
      </c>
      <c r="H242" s="4">
        <v>5.9</v>
      </c>
      <c r="I242" s="4">
        <v>17.7</v>
      </c>
      <c r="J242" s="4">
        <v>4.9000000000000004</v>
      </c>
      <c r="K242" s="4">
        <v>52</v>
      </c>
      <c r="L242" s="4">
        <v>21</v>
      </c>
      <c r="M242" s="4"/>
      <c r="N242" s="4">
        <v>112</v>
      </c>
      <c r="O242" s="4"/>
      <c r="P242" s="4"/>
      <c r="Q242" s="4"/>
      <c r="R242" s="4"/>
      <c r="S242" s="4"/>
      <c r="T242" s="4">
        <v>5</v>
      </c>
      <c r="U242" s="4"/>
      <c r="V242" s="4"/>
      <c r="W242" s="4">
        <v>3</v>
      </c>
      <c r="X242" s="4">
        <v>6</v>
      </c>
      <c r="Y242" s="4">
        <v>6</v>
      </c>
      <c r="Z242" s="4">
        <v>10</v>
      </c>
      <c r="AA242" s="4">
        <v>4</v>
      </c>
      <c r="AB242" s="4">
        <v>137</v>
      </c>
      <c r="AC242" s="4"/>
      <c r="AD242" s="4"/>
      <c r="AE242" s="4"/>
      <c r="AF242" s="4">
        <v>130</v>
      </c>
      <c r="AG242" s="4">
        <v>333</v>
      </c>
      <c r="AH242" s="4">
        <v>203</v>
      </c>
      <c r="AI242" s="4">
        <v>62</v>
      </c>
      <c r="AJ242" s="4">
        <v>18</v>
      </c>
      <c r="AK242" s="4">
        <v>13</v>
      </c>
      <c r="AL242" s="4"/>
      <c r="AM242" s="4"/>
      <c r="AN242" s="4"/>
      <c r="AO242" s="4">
        <v>7</v>
      </c>
      <c r="AP242" s="4"/>
      <c r="AQ242" s="4"/>
      <c r="AR242" s="4"/>
      <c r="AS242" s="4"/>
      <c r="AT242" s="4">
        <v>68</v>
      </c>
      <c r="AU242" s="4"/>
      <c r="AV242" s="4">
        <v>16</v>
      </c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>
        <v>333</v>
      </c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</row>
    <row r="243" spans="1:75" x14ac:dyDescent="0.25">
      <c r="A243" s="9"/>
      <c r="B243" s="4" t="s">
        <v>517</v>
      </c>
      <c r="C243" s="4">
        <v>16</v>
      </c>
      <c r="D243" s="4" t="s">
        <v>2589</v>
      </c>
      <c r="E243" s="4" t="s">
        <v>2590</v>
      </c>
      <c r="F243" s="4" t="s">
        <v>2591</v>
      </c>
      <c r="G243" s="4" t="s">
        <v>1123</v>
      </c>
      <c r="H243" s="4" t="s">
        <v>2592</v>
      </c>
      <c r="I243" s="4" t="s">
        <v>780</v>
      </c>
      <c r="J243" s="4" t="s">
        <v>2593</v>
      </c>
      <c r="K243" s="4"/>
      <c r="L243" s="4" t="s">
        <v>654</v>
      </c>
      <c r="M243" s="4" t="s">
        <v>2594</v>
      </c>
      <c r="N243" s="4" t="s">
        <v>2595</v>
      </c>
      <c r="O243" s="4" t="s">
        <v>2596</v>
      </c>
      <c r="P243" s="4" t="s">
        <v>643</v>
      </c>
      <c r="Q243" s="4"/>
      <c r="R243" s="4" t="s">
        <v>2597</v>
      </c>
      <c r="S243" s="4"/>
      <c r="T243" s="4"/>
      <c r="U243" s="4" t="s">
        <v>2598</v>
      </c>
      <c r="V243" s="4"/>
      <c r="W243" s="4"/>
      <c r="X243" s="4"/>
      <c r="Y243" s="4" t="s">
        <v>1044</v>
      </c>
      <c r="Z243" s="4"/>
      <c r="AA243" s="4"/>
      <c r="AB243" s="4" t="s">
        <v>2599</v>
      </c>
      <c r="AC243" s="4"/>
      <c r="AD243" s="4"/>
      <c r="AE243" s="4"/>
      <c r="AF243" s="4" t="s">
        <v>2600</v>
      </c>
      <c r="AG243" s="4" t="s">
        <v>2601</v>
      </c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 t="s">
        <v>2602</v>
      </c>
      <c r="AW243" s="4"/>
      <c r="AX243" s="4"/>
      <c r="AY243" s="4"/>
      <c r="AZ243" s="4" t="s">
        <v>2603</v>
      </c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</row>
    <row r="244" spans="1:75" x14ac:dyDescent="0.25">
      <c r="A244" s="9"/>
      <c r="B244" s="4" t="s">
        <v>366</v>
      </c>
      <c r="C244" s="4"/>
      <c r="D244" s="4">
        <v>1900</v>
      </c>
      <c r="E244" s="4">
        <v>36</v>
      </c>
      <c r="F244" s="4">
        <v>54.55</v>
      </c>
      <c r="G244" s="4">
        <v>14.33</v>
      </c>
      <c r="H244" s="4">
        <v>6.86</v>
      </c>
      <c r="I244" s="4">
        <v>18.88</v>
      </c>
      <c r="J244" s="4">
        <v>5.0999999999999996</v>
      </c>
      <c r="K244" s="4"/>
      <c r="L244" s="4">
        <v>19</v>
      </c>
      <c r="M244" s="4">
        <v>51.28</v>
      </c>
      <c r="N244" s="4">
        <v>104</v>
      </c>
      <c r="O244" s="4">
        <v>37</v>
      </c>
      <c r="P244" s="4">
        <v>8</v>
      </c>
      <c r="Q244" s="4"/>
      <c r="R244" s="4">
        <v>15.38</v>
      </c>
      <c r="S244" s="4"/>
      <c r="T244" s="4"/>
      <c r="U244" s="4">
        <v>10</v>
      </c>
      <c r="V244" s="4"/>
      <c r="W244" s="4"/>
      <c r="X244" s="4"/>
      <c r="Y244" s="4">
        <v>3</v>
      </c>
      <c r="Z244" s="4"/>
      <c r="AA244" s="4"/>
      <c r="AB244" s="4">
        <v>147</v>
      </c>
      <c r="AC244" s="4"/>
      <c r="AD244" s="4"/>
      <c r="AE244" s="4"/>
      <c r="AF244" s="4">
        <v>137</v>
      </c>
      <c r="AG244" s="4">
        <v>286</v>
      </c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>
        <v>34</v>
      </c>
      <c r="AW244" s="4"/>
      <c r="AX244" s="4"/>
      <c r="AY244" s="4"/>
      <c r="AZ244" s="4">
        <v>21</v>
      </c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</row>
    <row r="245" spans="1:75" x14ac:dyDescent="0.25">
      <c r="A245" s="9"/>
      <c r="B245" s="4" t="s">
        <v>2604</v>
      </c>
      <c r="C245" s="4">
        <v>3</v>
      </c>
      <c r="D245" s="4" t="s">
        <v>2605</v>
      </c>
      <c r="E245" s="4" t="s">
        <v>2606</v>
      </c>
      <c r="F245" s="4" t="s">
        <v>2607</v>
      </c>
      <c r="G245" s="4" t="s">
        <v>2608</v>
      </c>
      <c r="H245" s="4" t="s">
        <v>2609</v>
      </c>
      <c r="I245" s="4" t="s">
        <v>1783</v>
      </c>
      <c r="J245" s="4" t="s">
        <v>2610</v>
      </c>
      <c r="K245" s="4"/>
      <c r="L245" s="4" t="s">
        <v>2611</v>
      </c>
      <c r="M245" s="4"/>
      <c r="N245" s="4" t="s">
        <v>2612</v>
      </c>
      <c r="O245" s="4" t="s">
        <v>2613</v>
      </c>
      <c r="P245" s="4" t="s">
        <v>577</v>
      </c>
      <c r="Q245" s="4"/>
      <c r="R245" s="4"/>
      <c r="S245" s="4"/>
      <c r="T245" s="4"/>
      <c r="U245" s="4"/>
      <c r="V245" s="4"/>
      <c r="W245" s="4" t="s">
        <v>2614</v>
      </c>
      <c r="X245" s="4" t="s">
        <v>2615</v>
      </c>
      <c r="Y245" s="4" t="s">
        <v>2616</v>
      </c>
      <c r="Z245" s="4" t="s">
        <v>2617</v>
      </c>
      <c r="AA245" s="4" t="s">
        <v>2615</v>
      </c>
      <c r="AB245" s="4" t="s">
        <v>2618</v>
      </c>
      <c r="AC245" s="4"/>
      <c r="AD245" s="4"/>
      <c r="AE245" s="4"/>
      <c r="AF245" s="4" t="s">
        <v>2619</v>
      </c>
      <c r="AG245" s="4" t="s">
        <v>2620</v>
      </c>
      <c r="AH245" s="4" t="s">
        <v>2621</v>
      </c>
      <c r="AI245" s="4" t="s">
        <v>2622</v>
      </c>
      <c r="AJ245" s="4" t="s">
        <v>2623</v>
      </c>
      <c r="AK245" s="4" t="s">
        <v>2624</v>
      </c>
      <c r="AL245" s="4"/>
      <c r="AM245" s="4"/>
      <c r="AN245" s="4"/>
      <c r="AO245" s="4" t="s">
        <v>2625</v>
      </c>
      <c r="AP245" s="4" t="s">
        <v>2626</v>
      </c>
      <c r="AQ245" s="4">
        <v>82</v>
      </c>
      <c r="AR245" s="4"/>
      <c r="AS245" s="4"/>
      <c r="AT245" s="4" t="s">
        <v>2627</v>
      </c>
      <c r="AU245" s="4"/>
      <c r="AV245" s="4" t="s">
        <v>2628</v>
      </c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 t="s">
        <v>2619</v>
      </c>
      <c r="BI245" s="4" t="s">
        <v>2629</v>
      </c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</row>
    <row r="246" spans="1:75" x14ac:dyDescent="0.25">
      <c r="A246" s="10"/>
      <c r="B246" s="11" t="s">
        <v>517</v>
      </c>
      <c r="C246" s="11">
        <v>3</v>
      </c>
      <c r="D246" s="11" t="s">
        <v>2630</v>
      </c>
      <c r="E246" s="11" t="s">
        <v>439</v>
      </c>
      <c r="F246" s="11" t="s">
        <v>2631</v>
      </c>
      <c r="G246" s="11" t="s">
        <v>2632</v>
      </c>
      <c r="H246" s="11"/>
      <c r="I246" s="11" t="s">
        <v>2633</v>
      </c>
      <c r="J246" s="11" t="s">
        <v>2634</v>
      </c>
      <c r="K246" s="11"/>
      <c r="L246" s="11" t="s">
        <v>640</v>
      </c>
      <c r="M246" s="11"/>
      <c r="N246" s="11" t="s">
        <v>2635</v>
      </c>
      <c r="O246" s="11" t="s">
        <v>2636</v>
      </c>
      <c r="P246" s="11" t="s">
        <v>2637</v>
      </c>
      <c r="Q246" s="11"/>
      <c r="R246" s="11"/>
      <c r="S246" s="11"/>
      <c r="T246" s="11" t="s">
        <v>444</v>
      </c>
      <c r="U246" s="11"/>
      <c r="V246" s="11"/>
      <c r="W246" s="11">
        <v>2</v>
      </c>
      <c r="X246" s="11" t="s">
        <v>586</v>
      </c>
      <c r="Y246" s="11">
        <v>3.5</v>
      </c>
      <c r="Z246" s="11">
        <v>11</v>
      </c>
      <c r="AA246" s="11" t="s">
        <v>705</v>
      </c>
      <c r="AB246" s="11" t="s">
        <v>2638</v>
      </c>
      <c r="AC246" s="11"/>
      <c r="AD246" s="11"/>
      <c r="AE246" s="11"/>
      <c r="AF246" s="11" t="s">
        <v>2639</v>
      </c>
      <c r="AG246" s="11" t="s">
        <v>2640</v>
      </c>
      <c r="AH246" s="11" t="s">
        <v>2641</v>
      </c>
      <c r="AI246" s="11" t="s">
        <v>2642</v>
      </c>
      <c r="AJ246" s="11" t="s">
        <v>2643</v>
      </c>
      <c r="AK246" s="11" t="s">
        <v>872</v>
      </c>
      <c r="AL246" s="11"/>
      <c r="AM246" s="11"/>
      <c r="AN246" s="11"/>
      <c r="AO246" s="11" t="s">
        <v>2644</v>
      </c>
      <c r="AP246" s="11">
        <v>101</v>
      </c>
      <c r="AQ246" s="11">
        <v>86</v>
      </c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</row>
    <row r="247" spans="1:75" x14ac:dyDescent="0.25">
      <c r="A247" s="9" t="s">
        <v>2645</v>
      </c>
      <c r="B247" s="4" t="s">
        <v>308</v>
      </c>
      <c r="C247" s="4"/>
      <c r="D247" s="4">
        <v>1750</v>
      </c>
      <c r="E247" s="4">
        <v>28</v>
      </c>
      <c r="F247" s="4">
        <v>62.5</v>
      </c>
      <c r="G247" s="4">
        <v>12.6</v>
      </c>
      <c r="H247" s="4">
        <v>4.3</v>
      </c>
      <c r="I247" s="4">
        <v>14.8</v>
      </c>
      <c r="J247" s="4">
        <v>6.2</v>
      </c>
      <c r="K247" s="4">
        <v>51.4</v>
      </c>
      <c r="L247" s="4">
        <v>20</v>
      </c>
      <c r="M247" s="4"/>
      <c r="N247" s="4">
        <v>118</v>
      </c>
      <c r="O247" s="4"/>
      <c r="P247" s="4"/>
      <c r="Q247" s="4"/>
      <c r="R247" s="4"/>
      <c r="S247" s="4" t="s">
        <v>2646</v>
      </c>
      <c r="T247" s="4" t="s">
        <v>444</v>
      </c>
      <c r="U247" s="4"/>
      <c r="V247" s="4"/>
      <c r="W247" s="4">
        <v>3</v>
      </c>
      <c r="X247" s="4">
        <v>5</v>
      </c>
      <c r="Y247" s="4">
        <v>4</v>
      </c>
      <c r="Z247" s="4">
        <v>10</v>
      </c>
      <c r="AA247" s="4">
        <v>3</v>
      </c>
      <c r="AB247" s="4">
        <v>127</v>
      </c>
      <c r="AC247" s="4"/>
      <c r="AD247" s="4"/>
      <c r="AE247" s="4"/>
      <c r="AF247" s="4">
        <v>139</v>
      </c>
      <c r="AG247" s="4">
        <v>403</v>
      </c>
      <c r="AH247" s="4">
        <v>264</v>
      </c>
      <c r="AI247" s="4">
        <v>63</v>
      </c>
      <c r="AJ247" s="4">
        <v>17</v>
      </c>
      <c r="AK247" s="4">
        <v>13</v>
      </c>
      <c r="AL247" s="4"/>
      <c r="AM247" s="4"/>
      <c r="AN247" s="4"/>
      <c r="AO247" s="4">
        <v>12</v>
      </c>
      <c r="AP247" s="4">
        <v>91</v>
      </c>
      <c r="AQ247" s="4">
        <v>79</v>
      </c>
      <c r="AR247" s="4"/>
      <c r="AS247" s="4"/>
      <c r="AT247" s="4">
        <v>70</v>
      </c>
      <c r="AU247" s="4"/>
      <c r="AV247" s="4">
        <v>45</v>
      </c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>
        <v>423</v>
      </c>
      <c r="BI247" s="4">
        <v>395</v>
      </c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</row>
    <row r="248" spans="1:75" x14ac:dyDescent="0.25">
      <c r="A248" s="9"/>
      <c r="B248" s="4" t="s">
        <v>499</v>
      </c>
      <c r="C248" s="4">
        <v>14</v>
      </c>
      <c r="D248" s="4" t="s">
        <v>2647</v>
      </c>
      <c r="E248" s="4" t="s">
        <v>2648</v>
      </c>
      <c r="F248" s="4" t="s">
        <v>2649</v>
      </c>
      <c r="G248" s="4" t="s">
        <v>2650</v>
      </c>
      <c r="H248" s="4" t="s">
        <v>2593</v>
      </c>
      <c r="I248" s="4" t="s">
        <v>376</v>
      </c>
      <c r="J248" s="4" t="s">
        <v>2651</v>
      </c>
      <c r="K248" s="4" t="s">
        <v>2652</v>
      </c>
      <c r="L248" s="4" t="s">
        <v>2653</v>
      </c>
      <c r="M248" s="4"/>
      <c r="N248" s="4" t="s">
        <v>2654</v>
      </c>
      <c r="O248" s="4"/>
      <c r="P248" s="4"/>
      <c r="Q248" s="4"/>
      <c r="R248" s="4"/>
      <c r="S248" s="4"/>
      <c r="T248" s="4" t="s">
        <v>2655</v>
      </c>
      <c r="U248" s="4"/>
      <c r="V248" s="4"/>
      <c r="W248" s="4" t="s">
        <v>2571</v>
      </c>
      <c r="X248" s="4" t="s">
        <v>2656</v>
      </c>
      <c r="Y248" s="4" t="s">
        <v>2657</v>
      </c>
      <c r="Z248" s="4" t="s">
        <v>2658</v>
      </c>
      <c r="AA248" s="4" t="s">
        <v>2659</v>
      </c>
      <c r="AB248" s="4" t="s">
        <v>2660</v>
      </c>
      <c r="AC248" s="4"/>
      <c r="AD248" s="4"/>
      <c r="AE248" s="4"/>
      <c r="AF248" s="4" t="s">
        <v>2661</v>
      </c>
      <c r="AG248" s="4" t="s">
        <v>2662</v>
      </c>
      <c r="AH248" s="4" t="s">
        <v>2663</v>
      </c>
      <c r="AI248" s="4" t="s">
        <v>2664</v>
      </c>
      <c r="AJ248" s="4" t="s">
        <v>2665</v>
      </c>
      <c r="AK248" s="4" t="s">
        <v>2666</v>
      </c>
      <c r="AL248" s="4"/>
      <c r="AM248" s="4"/>
      <c r="AN248" s="4"/>
      <c r="AO248" s="4" t="s">
        <v>2667</v>
      </c>
      <c r="AP248" s="4" t="s">
        <v>2668</v>
      </c>
      <c r="AQ248" s="4" t="s">
        <v>2669</v>
      </c>
      <c r="AR248" s="4" t="s">
        <v>2670</v>
      </c>
      <c r="AS248" s="4" t="s">
        <v>2538</v>
      </c>
      <c r="AT248" s="4" t="s">
        <v>2671</v>
      </c>
      <c r="AU248" s="4"/>
      <c r="AV248" s="4" t="s">
        <v>2672</v>
      </c>
      <c r="AW248" s="4"/>
      <c r="AX248" s="4"/>
      <c r="AY248" s="4" t="s">
        <v>623</v>
      </c>
      <c r="AZ248" s="4"/>
      <c r="BA248" s="4"/>
      <c r="BB248" s="4"/>
      <c r="BC248" s="4"/>
      <c r="BD248" s="4"/>
      <c r="BE248" s="4"/>
      <c r="BF248" s="4"/>
      <c r="BG248" s="4"/>
      <c r="BH248" s="4" t="s">
        <v>2673</v>
      </c>
      <c r="BI248" s="4" t="s">
        <v>2674</v>
      </c>
      <c r="BJ248" s="4"/>
      <c r="BK248" s="4" t="s">
        <v>79</v>
      </c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</row>
    <row r="249" spans="1:75" x14ac:dyDescent="0.25">
      <c r="A249" s="9"/>
      <c r="B249" s="4" t="s">
        <v>517</v>
      </c>
      <c r="C249" s="4">
        <v>24</v>
      </c>
      <c r="D249" s="4" t="s">
        <v>2675</v>
      </c>
      <c r="E249" s="4" t="s">
        <v>2676</v>
      </c>
      <c r="F249" s="4" t="s">
        <v>2677</v>
      </c>
      <c r="G249" s="4" t="s">
        <v>2678</v>
      </c>
      <c r="H249" s="4" t="s">
        <v>2679</v>
      </c>
      <c r="I249" s="4" t="s">
        <v>2680</v>
      </c>
      <c r="J249" s="4" t="s">
        <v>2681</v>
      </c>
      <c r="K249" s="4"/>
      <c r="L249" s="4" t="s">
        <v>2682</v>
      </c>
      <c r="M249" s="4"/>
      <c r="N249" s="4" t="s">
        <v>2683</v>
      </c>
      <c r="O249" s="4" t="s">
        <v>2684</v>
      </c>
      <c r="P249" s="4" t="s">
        <v>2685</v>
      </c>
      <c r="Q249" s="4"/>
      <c r="R249" s="4"/>
      <c r="S249" s="4"/>
      <c r="T249" s="4" t="s">
        <v>2655</v>
      </c>
      <c r="U249" s="4"/>
      <c r="V249" s="4"/>
      <c r="W249" s="4" t="s">
        <v>612</v>
      </c>
      <c r="X249" s="4" t="s">
        <v>2686</v>
      </c>
      <c r="Y249" s="4" t="s">
        <v>586</v>
      </c>
      <c r="Z249" s="4" t="s">
        <v>2687</v>
      </c>
      <c r="AA249" s="4" t="s">
        <v>2688</v>
      </c>
      <c r="AB249" s="4" t="s">
        <v>2689</v>
      </c>
      <c r="AC249" s="4"/>
      <c r="AD249" s="4"/>
      <c r="AE249" s="4"/>
      <c r="AF249" s="4" t="s">
        <v>2690</v>
      </c>
      <c r="AG249" s="4" t="s">
        <v>2691</v>
      </c>
      <c r="AH249" s="4" t="s">
        <v>2692</v>
      </c>
      <c r="AI249" s="4" t="s">
        <v>2693</v>
      </c>
      <c r="AJ249" s="4" t="s">
        <v>2694</v>
      </c>
      <c r="AK249" s="4" t="s">
        <v>337</v>
      </c>
      <c r="AL249" s="4"/>
      <c r="AM249" s="4"/>
      <c r="AN249" s="4"/>
      <c r="AO249" s="4" t="s">
        <v>2695</v>
      </c>
      <c r="AP249" s="4" t="s">
        <v>2696</v>
      </c>
      <c r="AQ249" s="4" t="s">
        <v>2669</v>
      </c>
      <c r="AR249" s="4"/>
      <c r="AS249" s="4"/>
      <c r="AT249" s="4" t="s">
        <v>2697</v>
      </c>
      <c r="AU249" s="4"/>
      <c r="AV249" s="4" t="s">
        <v>2698</v>
      </c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</row>
    <row r="250" spans="1:75" x14ac:dyDescent="0.25">
      <c r="A250" s="8" t="s">
        <v>2699</v>
      </c>
      <c r="B250" s="8" t="s">
        <v>308</v>
      </c>
      <c r="C250" s="8"/>
      <c r="D250" s="8">
        <v>1380</v>
      </c>
      <c r="E250" s="8"/>
      <c r="F250" s="8">
        <v>60</v>
      </c>
      <c r="G250" s="8">
        <v>12.5</v>
      </c>
      <c r="H250" s="8">
        <v>6.5</v>
      </c>
      <c r="I250" s="8">
        <v>21</v>
      </c>
      <c r="J250" s="8"/>
      <c r="K250" s="8">
        <v>56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</row>
    <row r="251" spans="1:75" x14ac:dyDescent="0.25">
      <c r="A251" s="4"/>
      <c r="B251" s="4" t="s">
        <v>499</v>
      </c>
      <c r="C251" s="4">
        <v>17</v>
      </c>
      <c r="D251" s="4" t="s">
        <v>2700</v>
      </c>
      <c r="E251" s="4"/>
      <c r="F251" s="4" t="s">
        <v>2701</v>
      </c>
      <c r="G251" s="4" t="s">
        <v>2702</v>
      </c>
      <c r="H251" s="4" t="s">
        <v>2703</v>
      </c>
      <c r="I251" s="4" t="s">
        <v>1231</v>
      </c>
      <c r="J251" s="4" t="s">
        <v>2704</v>
      </c>
      <c r="K251" s="4" t="s">
        <v>2705</v>
      </c>
      <c r="L251" s="4" t="s">
        <v>1636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</row>
    <row r="252" spans="1:75" x14ac:dyDescent="0.25">
      <c r="A252" s="4"/>
      <c r="B252" s="4" t="s">
        <v>517</v>
      </c>
      <c r="C252" s="4">
        <v>10</v>
      </c>
      <c r="D252" s="4" t="s">
        <v>2706</v>
      </c>
      <c r="E252" s="4"/>
      <c r="F252" s="4" t="s">
        <v>2707</v>
      </c>
      <c r="G252" s="4" t="s">
        <v>2708</v>
      </c>
      <c r="H252" s="4" t="s">
        <v>2116</v>
      </c>
      <c r="I252" s="4" t="s">
        <v>654</v>
      </c>
      <c r="J252" s="4"/>
      <c r="K252" s="4"/>
      <c r="L252" s="4"/>
      <c r="M252" s="4"/>
      <c r="N252" s="4"/>
      <c r="O252" s="4" t="s">
        <v>2709</v>
      </c>
      <c r="P252" s="4" t="s">
        <v>2710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</row>
    <row r="253" spans="1:75" x14ac:dyDescent="0.25">
      <c r="A253" s="4"/>
      <c r="B253" s="4" t="s">
        <v>2711</v>
      </c>
      <c r="C253" s="4">
        <v>20</v>
      </c>
      <c r="D253" s="4" t="s">
        <v>2712</v>
      </c>
      <c r="E253" s="4"/>
      <c r="F253" s="4" t="s">
        <v>2713</v>
      </c>
      <c r="G253" s="4" t="s">
        <v>2714</v>
      </c>
      <c r="H253" s="4" t="s">
        <v>2715</v>
      </c>
      <c r="I253" s="4" t="s">
        <v>2716</v>
      </c>
      <c r="J253" s="4" t="s">
        <v>2717</v>
      </c>
      <c r="K253" s="4" t="s">
        <v>2718</v>
      </c>
      <c r="L253" s="4" t="s">
        <v>2719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</row>
    <row r="254" spans="1:75" x14ac:dyDescent="0.25">
      <c r="A254" s="4"/>
      <c r="B254" s="4" t="s">
        <v>2720</v>
      </c>
      <c r="C254" s="4">
        <v>10</v>
      </c>
      <c r="D254" s="4" t="s">
        <v>2721</v>
      </c>
      <c r="E254" s="4"/>
      <c r="F254" s="4" t="s">
        <v>2722</v>
      </c>
      <c r="G254" s="4" t="s">
        <v>2723</v>
      </c>
      <c r="H254" s="4" t="s">
        <v>2724</v>
      </c>
      <c r="I254" s="4" t="s">
        <v>2725</v>
      </c>
      <c r="J254" s="4" t="s">
        <v>2726</v>
      </c>
      <c r="K254" s="4"/>
      <c r="L254" s="4" t="s">
        <v>2727</v>
      </c>
      <c r="M254" s="4"/>
      <c r="N254" s="4"/>
      <c r="O254" s="4" t="s">
        <v>2728</v>
      </c>
      <c r="P254" s="4" t="s">
        <v>2729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</row>
    <row r="255" spans="1:75" x14ac:dyDescent="0.25">
      <c r="A255" s="11"/>
      <c r="B255" s="11" t="s">
        <v>510</v>
      </c>
      <c r="C255" s="11">
        <v>5</v>
      </c>
      <c r="D255" s="11" t="s">
        <v>2730</v>
      </c>
      <c r="E255" s="11"/>
      <c r="F255" s="11" t="s">
        <v>2731</v>
      </c>
      <c r="G255" s="11" t="s">
        <v>2732</v>
      </c>
      <c r="H255" s="11" t="s">
        <v>2733</v>
      </c>
      <c r="I255" s="11" t="s">
        <v>2734</v>
      </c>
      <c r="J255" s="11" t="s">
        <v>2735</v>
      </c>
      <c r="K255" s="11" t="s">
        <v>2736</v>
      </c>
      <c r="L255" s="11" t="s">
        <v>2737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</row>
    <row r="256" spans="1:75" x14ac:dyDescent="0.25">
      <c r="A256" s="9" t="s">
        <v>2738</v>
      </c>
      <c r="B256" s="4" t="s">
        <v>2739</v>
      </c>
      <c r="C256" s="4"/>
      <c r="D256" s="4">
        <v>2130</v>
      </c>
      <c r="E256" s="4"/>
      <c r="F256" s="4">
        <v>42</v>
      </c>
      <c r="G256" s="4">
        <v>13</v>
      </c>
      <c r="H256" s="4">
        <v>5.2</v>
      </c>
      <c r="I256" s="4">
        <v>18</v>
      </c>
      <c r="J256" s="4">
        <v>3.6</v>
      </c>
      <c r="K256" s="4">
        <v>57</v>
      </c>
      <c r="L256" s="4">
        <v>40</v>
      </c>
      <c r="M256" s="4">
        <v>54</v>
      </c>
      <c r="N256" s="4"/>
      <c r="O256" s="4"/>
      <c r="P256" s="4"/>
      <c r="Q256" s="4"/>
      <c r="R256" s="4"/>
      <c r="S256" s="4" t="s">
        <v>400</v>
      </c>
      <c r="T256" s="4" t="s">
        <v>310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 t="s">
        <v>2740</v>
      </c>
      <c r="AS256" s="4"/>
      <c r="AT256" s="4"/>
      <c r="AU256" s="4"/>
      <c r="AV256" s="4"/>
      <c r="AW256" s="4"/>
      <c r="AX256" s="4"/>
      <c r="AY256" s="4" t="s">
        <v>2741</v>
      </c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</row>
    <row r="257" spans="1:75" x14ac:dyDescent="0.25">
      <c r="A257" s="9" t="s">
        <v>489</v>
      </c>
      <c r="B257" s="4" t="s">
        <v>2742</v>
      </c>
      <c r="C257" s="4">
        <v>12</v>
      </c>
      <c r="D257" s="4" t="s">
        <v>2743</v>
      </c>
      <c r="E257" s="4"/>
      <c r="F257" s="4" t="s">
        <v>1126</v>
      </c>
      <c r="G257" s="4" t="s">
        <v>864</v>
      </c>
      <c r="H257" s="4" t="s">
        <v>2744</v>
      </c>
      <c r="I257" s="4" t="s">
        <v>2745</v>
      </c>
      <c r="J257" s="4" t="s">
        <v>2746</v>
      </c>
      <c r="K257" s="4" t="s">
        <v>2747</v>
      </c>
      <c r="L257" s="4" t="s">
        <v>1122</v>
      </c>
      <c r="M257" s="4" t="s">
        <v>2748</v>
      </c>
      <c r="N257" s="4"/>
      <c r="O257" s="4"/>
      <c r="P257" s="4"/>
      <c r="Q257" s="4"/>
      <c r="R257" s="4" t="s">
        <v>2592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</row>
    <row r="258" spans="1:75" x14ac:dyDescent="0.25">
      <c r="A258" s="9"/>
      <c r="B258" s="4" t="s">
        <v>2749</v>
      </c>
      <c r="C258" s="4">
        <v>9</v>
      </c>
      <c r="D258" s="4" t="s">
        <v>2750</v>
      </c>
      <c r="E258" s="4"/>
      <c r="F258" s="4" t="s">
        <v>2751</v>
      </c>
      <c r="G258" s="4" t="s">
        <v>1123</v>
      </c>
      <c r="H258" s="4" t="s">
        <v>2752</v>
      </c>
      <c r="I258" s="4" t="s">
        <v>2753</v>
      </c>
      <c r="J258" s="4" t="s">
        <v>2754</v>
      </c>
      <c r="K258" s="4"/>
      <c r="L258" s="4" t="s">
        <v>2755</v>
      </c>
      <c r="M258" s="4" t="s">
        <v>2756</v>
      </c>
      <c r="N258" s="4"/>
      <c r="O258" s="4"/>
      <c r="P258" s="4"/>
      <c r="Q258" s="4"/>
      <c r="R258" s="4" t="s">
        <v>2757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</row>
    <row r="259" spans="1:75" x14ac:dyDescent="0.25">
      <c r="A259" s="9"/>
      <c r="B259" s="4" t="s">
        <v>2758</v>
      </c>
      <c r="C259" s="4">
        <v>14</v>
      </c>
      <c r="D259" s="4" t="s">
        <v>2759</v>
      </c>
      <c r="E259" s="4"/>
      <c r="F259" s="4" t="s">
        <v>2760</v>
      </c>
      <c r="G259" s="4" t="s">
        <v>2761</v>
      </c>
      <c r="H259" s="4" t="s">
        <v>2762</v>
      </c>
      <c r="I259" s="4" t="s">
        <v>2763</v>
      </c>
      <c r="J259" s="4" t="s">
        <v>2764</v>
      </c>
      <c r="K259" s="4" t="s">
        <v>2765</v>
      </c>
      <c r="L259" s="4" t="s">
        <v>1659</v>
      </c>
      <c r="M259" s="4" t="s">
        <v>2766</v>
      </c>
      <c r="N259" s="4"/>
      <c r="O259" s="4"/>
      <c r="P259" s="4"/>
      <c r="Q259" s="4"/>
      <c r="R259" s="4" t="s">
        <v>2767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</row>
    <row r="260" spans="1:75" x14ac:dyDescent="0.25">
      <c r="A260" s="9"/>
      <c r="B260" s="4" t="s">
        <v>2768</v>
      </c>
      <c r="C260" s="4">
        <v>18</v>
      </c>
      <c r="D260" s="4" t="s">
        <v>2769</v>
      </c>
      <c r="E260" s="4"/>
      <c r="F260" s="4" t="s">
        <v>2770</v>
      </c>
      <c r="G260" s="4" t="s">
        <v>2771</v>
      </c>
      <c r="H260" s="4" t="s">
        <v>2772</v>
      </c>
      <c r="I260" s="4" t="s">
        <v>2773</v>
      </c>
      <c r="J260" s="4" t="s">
        <v>2774</v>
      </c>
      <c r="K260" s="4" t="s">
        <v>2775</v>
      </c>
      <c r="L260" s="4" t="s">
        <v>2776</v>
      </c>
      <c r="M260" s="4" t="s">
        <v>2777</v>
      </c>
      <c r="N260" s="4"/>
      <c r="O260" s="4"/>
      <c r="P260" s="4"/>
      <c r="Q260" s="4"/>
      <c r="R260" s="4" t="s">
        <v>2778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</row>
    <row r="261" spans="1:75" x14ac:dyDescent="0.25">
      <c r="A261" s="9"/>
      <c r="B261" s="4" t="s">
        <v>2779</v>
      </c>
      <c r="C261" s="4">
        <v>18</v>
      </c>
      <c r="D261" s="4" t="s">
        <v>2780</v>
      </c>
      <c r="E261" s="4"/>
      <c r="F261" s="4" t="s">
        <v>2781</v>
      </c>
      <c r="G261" s="4" t="s">
        <v>2782</v>
      </c>
      <c r="H261" s="4" t="s">
        <v>2783</v>
      </c>
      <c r="I261" s="4" t="s">
        <v>1190</v>
      </c>
      <c r="J261" s="4" t="s">
        <v>2784</v>
      </c>
      <c r="K261" s="4" t="s">
        <v>2785</v>
      </c>
      <c r="L261" s="4" t="s">
        <v>2786</v>
      </c>
      <c r="M261" s="4" t="s">
        <v>2775</v>
      </c>
      <c r="N261" s="4"/>
      <c r="O261" s="4"/>
      <c r="P261" s="4"/>
      <c r="Q261" s="4"/>
      <c r="R261" s="4" t="s">
        <v>2787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</row>
    <row r="262" spans="1:75" x14ac:dyDescent="0.25">
      <c r="A262" s="9"/>
      <c r="B262" s="4" t="s">
        <v>2788</v>
      </c>
      <c r="C262" s="4">
        <v>20</v>
      </c>
      <c r="D262" s="4" t="s">
        <v>2789</v>
      </c>
      <c r="E262" s="4"/>
      <c r="F262" s="4" t="s">
        <v>2790</v>
      </c>
      <c r="G262" s="4" t="s">
        <v>2791</v>
      </c>
      <c r="H262" s="4" t="s">
        <v>2792</v>
      </c>
      <c r="I262" s="4" t="s">
        <v>2793</v>
      </c>
      <c r="J262" s="4" t="s">
        <v>2794</v>
      </c>
      <c r="K262" s="4" t="s">
        <v>2795</v>
      </c>
      <c r="L262" s="4" t="s">
        <v>2796</v>
      </c>
      <c r="M262" s="4"/>
      <c r="N262" s="4"/>
      <c r="O262" s="4"/>
      <c r="P262" s="4"/>
      <c r="Q262" s="4"/>
      <c r="R262" s="4"/>
      <c r="S262" s="4" t="s">
        <v>2797</v>
      </c>
      <c r="T262" s="4" t="s">
        <v>401</v>
      </c>
      <c r="U262" s="4" t="s">
        <v>2798</v>
      </c>
      <c r="V262" s="4"/>
      <c r="W262" s="15" t="s">
        <v>682</v>
      </c>
      <c r="X262" s="4" t="s">
        <v>2799</v>
      </c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 t="s">
        <v>2800</v>
      </c>
      <c r="AO262" s="4"/>
      <c r="AP262" s="4"/>
      <c r="AQ262" s="4"/>
      <c r="AR262" s="4"/>
      <c r="AS262" s="4"/>
      <c r="AT262" s="4"/>
      <c r="AU262" s="4"/>
      <c r="AV262" s="4"/>
      <c r="AW262" s="4"/>
      <c r="AX262" s="4" t="s">
        <v>2801</v>
      </c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</row>
    <row r="263" spans="1:75" x14ac:dyDescent="0.25">
      <c r="A263" s="9"/>
      <c r="B263" s="4" t="s">
        <v>2802</v>
      </c>
      <c r="C263" s="4"/>
      <c r="D263" s="4">
        <v>2100</v>
      </c>
      <c r="E263" s="4"/>
      <c r="F263" s="4">
        <v>42</v>
      </c>
      <c r="G263" s="4"/>
      <c r="H263" s="4">
        <v>5.4</v>
      </c>
      <c r="I263" s="4">
        <v>17</v>
      </c>
      <c r="J263" s="4">
        <v>3.7</v>
      </c>
      <c r="K263" s="4">
        <v>57</v>
      </c>
      <c r="L263" s="4">
        <v>40</v>
      </c>
      <c r="M263" s="4"/>
      <c r="N263" s="4"/>
      <c r="O263" s="4"/>
      <c r="P263" s="4"/>
      <c r="Q263" s="4"/>
      <c r="R263" s="4"/>
      <c r="S263" s="4"/>
      <c r="T263" s="4"/>
      <c r="U263" s="4">
        <v>21</v>
      </c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</row>
    <row r="264" spans="1:75" x14ac:dyDescent="0.25">
      <c r="A264" s="9"/>
      <c r="B264" s="4" t="s">
        <v>823</v>
      </c>
      <c r="C264" s="4"/>
      <c r="D264" s="4" t="s">
        <v>2803</v>
      </c>
      <c r="E264" s="4"/>
      <c r="F264" s="4" t="s">
        <v>2804</v>
      </c>
      <c r="G264" s="15" t="s">
        <v>2805</v>
      </c>
      <c r="H264" s="4" t="s">
        <v>2806</v>
      </c>
      <c r="I264" s="4" t="s">
        <v>2807</v>
      </c>
      <c r="J264" s="4" t="s">
        <v>2808</v>
      </c>
      <c r="K264" s="4" t="s">
        <v>2809</v>
      </c>
      <c r="L264" s="4" t="s">
        <v>2810</v>
      </c>
      <c r="M264" s="4"/>
      <c r="N264" s="4"/>
      <c r="O264" s="4"/>
      <c r="P264" s="4"/>
      <c r="Q264" s="4"/>
      <c r="R264" s="4"/>
      <c r="S264" s="4"/>
      <c r="T264" s="4" t="s">
        <v>401</v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 t="s">
        <v>2811</v>
      </c>
      <c r="AS264" s="4"/>
      <c r="AT264" s="4"/>
      <c r="AU264" s="4"/>
      <c r="AV264" s="4"/>
      <c r="AW264" s="4"/>
      <c r="AX264" s="4" t="s">
        <v>2801</v>
      </c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</row>
    <row r="265" spans="1:75" x14ac:dyDescent="0.25">
      <c r="A265" s="9"/>
      <c r="B265" s="4" t="s">
        <v>510</v>
      </c>
      <c r="C265" s="4">
        <v>1</v>
      </c>
      <c r="D265" s="4" t="s">
        <v>2812</v>
      </c>
      <c r="E265" s="4"/>
      <c r="F265" s="4" t="s">
        <v>2813</v>
      </c>
      <c r="G265" s="4" t="s">
        <v>2814</v>
      </c>
      <c r="H265" s="4"/>
      <c r="I265" s="4" t="s">
        <v>2815</v>
      </c>
      <c r="J265" s="4"/>
      <c r="K265" s="4" t="s">
        <v>2816</v>
      </c>
      <c r="L265" s="4" t="s">
        <v>2817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</row>
    <row r="266" spans="1:75" x14ac:dyDescent="0.25">
      <c r="A266" s="9"/>
      <c r="B266" s="4" t="s">
        <v>2818</v>
      </c>
      <c r="C266" s="4">
        <v>4</v>
      </c>
      <c r="D266" s="4" t="s">
        <v>2819</v>
      </c>
      <c r="E266" s="4"/>
      <c r="F266" s="4" t="s">
        <v>2820</v>
      </c>
      <c r="G266" s="4" t="s">
        <v>321</v>
      </c>
      <c r="H266" s="4" t="s">
        <v>2821</v>
      </c>
      <c r="I266" s="4" t="s">
        <v>2822</v>
      </c>
      <c r="J266" s="4" t="s">
        <v>2823</v>
      </c>
      <c r="K266" s="4"/>
      <c r="L266" s="4" t="s">
        <v>2824</v>
      </c>
      <c r="M266" s="4" t="s">
        <v>1898</v>
      </c>
      <c r="N266" s="4"/>
      <c r="O266" s="4" t="s">
        <v>2825</v>
      </c>
      <c r="P266" s="4" t="s">
        <v>2826</v>
      </c>
      <c r="Q266" s="4"/>
      <c r="R266" s="4" t="s">
        <v>2827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</row>
    <row r="267" spans="1:75" x14ac:dyDescent="0.25">
      <c r="A267" s="9"/>
      <c r="B267" s="4" t="s">
        <v>2828</v>
      </c>
      <c r="C267" s="4">
        <v>5</v>
      </c>
      <c r="D267" s="4" t="s">
        <v>2829</v>
      </c>
      <c r="E267" s="4"/>
      <c r="F267" s="4" t="s">
        <v>2830</v>
      </c>
      <c r="G267" s="4" t="s">
        <v>1123</v>
      </c>
      <c r="H267" s="4" t="s">
        <v>2831</v>
      </c>
      <c r="I267" s="4" t="s">
        <v>507</v>
      </c>
      <c r="J267" s="4" t="s">
        <v>2832</v>
      </c>
      <c r="K267" s="4"/>
      <c r="L267" s="4" t="s">
        <v>2833</v>
      </c>
      <c r="M267" s="4" t="s">
        <v>2834</v>
      </c>
      <c r="N267" s="4"/>
      <c r="O267" s="4" t="s">
        <v>2835</v>
      </c>
      <c r="P267" s="4" t="s">
        <v>2836</v>
      </c>
      <c r="Q267" s="4"/>
      <c r="R267" s="4" t="s">
        <v>2837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</row>
    <row r="268" spans="1:75" x14ac:dyDescent="0.25">
      <c r="A268" s="9"/>
      <c r="B268" s="4" t="s">
        <v>2838</v>
      </c>
      <c r="C268" s="4">
        <v>4</v>
      </c>
      <c r="D268" s="4" t="s">
        <v>2839</v>
      </c>
      <c r="E268" s="4"/>
      <c r="F268" s="4" t="s">
        <v>2840</v>
      </c>
      <c r="G268" s="4" t="s">
        <v>2841</v>
      </c>
      <c r="H268" s="4" t="s">
        <v>2842</v>
      </c>
      <c r="I268" s="4" t="s">
        <v>2843</v>
      </c>
      <c r="J268" s="4" t="s">
        <v>2844</v>
      </c>
      <c r="K268" s="4"/>
      <c r="L268" s="4" t="s">
        <v>2845</v>
      </c>
      <c r="M268" s="4" t="s">
        <v>2834</v>
      </c>
      <c r="N268" s="4"/>
      <c r="O268" s="4" t="s">
        <v>2846</v>
      </c>
      <c r="P268" s="4" t="s">
        <v>2847</v>
      </c>
      <c r="Q268" s="4"/>
      <c r="R268" s="4" t="s">
        <v>2757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</row>
    <row r="269" spans="1:75" x14ac:dyDescent="0.25">
      <c r="A269" s="9"/>
      <c r="B269" s="4" t="s">
        <v>2848</v>
      </c>
      <c r="C269" s="4">
        <v>7</v>
      </c>
      <c r="D269" s="4" t="s">
        <v>2849</v>
      </c>
      <c r="E269" s="4"/>
      <c r="F269" s="4" t="s">
        <v>2850</v>
      </c>
      <c r="G269" s="4" t="s">
        <v>527</v>
      </c>
      <c r="H269" s="4" t="s">
        <v>2851</v>
      </c>
      <c r="I269" s="4" t="s">
        <v>2852</v>
      </c>
      <c r="J269" s="4" t="s">
        <v>2853</v>
      </c>
      <c r="K269" s="4"/>
      <c r="L269" s="4" t="s">
        <v>2854</v>
      </c>
      <c r="M269" s="4" t="s">
        <v>2021</v>
      </c>
      <c r="N269" s="4"/>
      <c r="O269" s="4" t="s">
        <v>2855</v>
      </c>
      <c r="P269" s="4" t="s">
        <v>2856</v>
      </c>
      <c r="Q269" s="4"/>
      <c r="R269" s="4" t="s">
        <v>2548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</row>
    <row r="270" spans="1:75" x14ac:dyDescent="0.25">
      <c r="A270" s="4"/>
      <c r="B270" s="4" t="s">
        <v>2857</v>
      </c>
      <c r="C270" s="4">
        <v>10</v>
      </c>
      <c r="D270" s="4" t="s">
        <v>2858</v>
      </c>
      <c r="E270" s="4"/>
      <c r="F270" s="4" t="s">
        <v>2859</v>
      </c>
      <c r="G270" s="4" t="s">
        <v>2860</v>
      </c>
      <c r="H270" s="4" t="s">
        <v>846</v>
      </c>
      <c r="I270" s="4" t="s">
        <v>2861</v>
      </c>
      <c r="J270" s="4" t="s">
        <v>2862</v>
      </c>
      <c r="K270" s="4"/>
      <c r="L270" s="4" t="s">
        <v>2863</v>
      </c>
      <c r="M270" s="4" t="s">
        <v>2765</v>
      </c>
      <c r="N270" s="4"/>
      <c r="O270" s="4" t="s">
        <v>2864</v>
      </c>
      <c r="P270" s="4" t="s">
        <v>2865</v>
      </c>
      <c r="Q270" s="4"/>
      <c r="R270" s="4" t="s">
        <v>2787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</row>
    <row r="271" spans="1:75" x14ac:dyDescent="0.25">
      <c r="A271" s="4"/>
      <c r="B271" s="4" t="s">
        <v>2788</v>
      </c>
      <c r="C271" s="4">
        <v>20</v>
      </c>
      <c r="D271" s="4" t="s">
        <v>2866</v>
      </c>
      <c r="E271" s="4"/>
      <c r="F271" s="4" t="s">
        <v>2867</v>
      </c>
      <c r="G271" s="4" t="s">
        <v>2868</v>
      </c>
      <c r="H271" s="4" t="s">
        <v>2869</v>
      </c>
      <c r="I271" s="4" t="s">
        <v>2870</v>
      </c>
      <c r="J271" s="4" t="s">
        <v>2871</v>
      </c>
      <c r="K271" s="4"/>
      <c r="L271" s="4" t="s">
        <v>2872</v>
      </c>
      <c r="M271" s="4"/>
      <c r="N271" s="4"/>
      <c r="O271" s="4" t="s">
        <v>2873</v>
      </c>
      <c r="P271" s="4" t="s">
        <v>1739</v>
      </c>
      <c r="Q271" s="4"/>
      <c r="R271" s="4"/>
      <c r="S271" s="4"/>
      <c r="T271" s="4"/>
      <c r="U271" s="4" t="s">
        <v>783</v>
      </c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</row>
    <row r="272" spans="1:75" x14ac:dyDescent="0.25">
      <c r="A272" s="4"/>
      <c r="B272" s="4" t="s">
        <v>900</v>
      </c>
      <c r="C272" s="4"/>
      <c r="D272" s="4" t="s">
        <v>2874</v>
      </c>
      <c r="E272" s="4"/>
      <c r="F272" s="4" t="s">
        <v>2875</v>
      </c>
      <c r="G272" s="15" t="s">
        <v>826</v>
      </c>
      <c r="H272" s="4" t="s">
        <v>2876</v>
      </c>
      <c r="I272" s="4" t="s">
        <v>1678</v>
      </c>
      <c r="J272" s="4" t="s">
        <v>2877</v>
      </c>
      <c r="K272" s="4"/>
      <c r="L272" s="4" t="s">
        <v>2878</v>
      </c>
      <c r="M272" s="4"/>
      <c r="N272" s="4"/>
      <c r="O272" s="4" t="s">
        <v>2879</v>
      </c>
      <c r="P272" s="4" t="s">
        <v>2880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</row>
    <row r="273" spans="1:75" x14ac:dyDescent="0.25">
      <c r="A273" s="4"/>
      <c r="B273" s="4" t="s">
        <v>528</v>
      </c>
      <c r="C273" s="4">
        <v>1</v>
      </c>
      <c r="D273" s="4">
        <v>2437</v>
      </c>
      <c r="E273" s="4"/>
      <c r="F273" s="4">
        <v>51</v>
      </c>
      <c r="G273" s="4">
        <v>16.2</v>
      </c>
      <c r="H273" s="4"/>
      <c r="I273" s="4">
        <v>18.3</v>
      </c>
      <c r="J273" s="4"/>
      <c r="K273" s="4"/>
      <c r="L273" s="4">
        <v>35.200000000000003</v>
      </c>
      <c r="M273" s="4"/>
      <c r="N273" s="4"/>
      <c r="O273" s="4">
        <v>44.5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>
        <v>14.3</v>
      </c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</row>
    <row r="274" spans="1:75" x14ac:dyDescent="0.25">
      <c r="A274" s="7" t="s">
        <v>2881</v>
      </c>
      <c r="B274" s="8" t="s">
        <v>308</v>
      </c>
      <c r="C274" s="8"/>
      <c r="D274" s="8">
        <v>2480</v>
      </c>
      <c r="E274" s="8"/>
      <c r="F274" s="8">
        <v>61</v>
      </c>
      <c r="G274" s="8">
        <v>17</v>
      </c>
      <c r="H274" s="8">
        <v>7.3</v>
      </c>
      <c r="I274" s="8">
        <v>25</v>
      </c>
      <c r="J274" s="8">
        <v>3.2</v>
      </c>
      <c r="K274" s="8">
        <v>51</v>
      </c>
      <c r="L274" s="8">
        <v>29</v>
      </c>
      <c r="M274" s="8">
        <v>51</v>
      </c>
      <c r="N274" s="8"/>
      <c r="O274" s="8"/>
      <c r="P274" s="8"/>
      <c r="Q274" s="8"/>
      <c r="R274" s="8">
        <v>11</v>
      </c>
      <c r="S274" s="8" t="s">
        <v>400</v>
      </c>
      <c r="T274" s="8">
        <v>5</v>
      </c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 t="s">
        <v>2882</v>
      </c>
      <c r="AP274" s="8"/>
      <c r="AQ274" s="8"/>
      <c r="AR274" s="8" t="s">
        <v>2883</v>
      </c>
      <c r="AS274" s="8"/>
      <c r="AT274" s="8"/>
      <c r="AU274" s="8"/>
      <c r="AV274" s="8" t="s">
        <v>2884</v>
      </c>
      <c r="AW274" s="8"/>
      <c r="AX274" s="8"/>
      <c r="AY274" s="8" t="s">
        <v>1266</v>
      </c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</row>
    <row r="275" spans="1:75" x14ac:dyDescent="0.25">
      <c r="A275" s="9" t="s">
        <v>489</v>
      </c>
      <c r="B275" s="4" t="s">
        <v>366</v>
      </c>
      <c r="C275" s="4"/>
      <c r="D275" s="4">
        <v>2060</v>
      </c>
      <c r="E275" s="4"/>
      <c r="F275" s="4">
        <v>70</v>
      </c>
      <c r="G275" s="4">
        <v>14</v>
      </c>
      <c r="H275" s="4">
        <v>5.6</v>
      </c>
      <c r="I275" s="4">
        <v>26</v>
      </c>
      <c r="J275" s="4">
        <v>3.8</v>
      </c>
      <c r="K275" s="4"/>
      <c r="L275" s="4">
        <v>27</v>
      </c>
      <c r="M275" s="4">
        <v>50</v>
      </c>
      <c r="N275" s="4"/>
      <c r="O275" s="4">
        <v>34</v>
      </c>
      <c r="P275" s="4">
        <v>12</v>
      </c>
      <c r="Q275" s="4"/>
      <c r="R275" s="4">
        <v>11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</row>
    <row r="276" spans="1:75" x14ac:dyDescent="0.25">
      <c r="A276" s="9" t="s">
        <v>953</v>
      </c>
      <c r="B276" s="4" t="s">
        <v>499</v>
      </c>
      <c r="C276" s="4">
        <v>20</v>
      </c>
      <c r="D276" s="4" t="s">
        <v>2885</v>
      </c>
      <c r="E276" s="4"/>
      <c r="F276" s="4" t="s">
        <v>2886</v>
      </c>
      <c r="G276" s="4" t="s">
        <v>2887</v>
      </c>
      <c r="H276" s="4" t="s">
        <v>2888</v>
      </c>
      <c r="I276" s="4" t="s">
        <v>2889</v>
      </c>
      <c r="J276" s="4" t="s">
        <v>2890</v>
      </c>
      <c r="K276" s="4" t="s">
        <v>632</v>
      </c>
      <c r="L276" s="4" t="s">
        <v>2891</v>
      </c>
      <c r="M276" s="4" t="s">
        <v>1334</v>
      </c>
      <c r="N276" s="4"/>
      <c r="O276" s="4"/>
      <c r="P276" s="4"/>
      <c r="Q276" s="4"/>
      <c r="R276" s="4" t="s">
        <v>2892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</row>
    <row r="277" spans="1:75" x14ac:dyDescent="0.25">
      <c r="A277" s="9"/>
      <c r="B277" s="4" t="s">
        <v>1196</v>
      </c>
      <c r="C277" s="4">
        <v>1</v>
      </c>
      <c r="D277" s="4">
        <v>1913</v>
      </c>
      <c r="E277" s="4"/>
      <c r="F277" s="4">
        <v>61.3</v>
      </c>
      <c r="G277" s="4">
        <v>14</v>
      </c>
      <c r="H277" s="4">
        <v>6.3</v>
      </c>
      <c r="I277" s="4">
        <v>23.7</v>
      </c>
      <c r="J277" s="4">
        <v>3.4</v>
      </c>
      <c r="K277" s="4">
        <v>51.6</v>
      </c>
      <c r="L277" s="4">
        <v>27.3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</row>
    <row r="278" spans="1:75" x14ac:dyDescent="0.25">
      <c r="A278" s="10"/>
      <c r="B278" s="11" t="s">
        <v>517</v>
      </c>
      <c r="C278" s="11">
        <v>10</v>
      </c>
      <c r="D278" s="11" t="s">
        <v>2893</v>
      </c>
      <c r="E278" s="11"/>
      <c r="F278" s="11" t="s">
        <v>2894</v>
      </c>
      <c r="G278" s="11" t="s">
        <v>2895</v>
      </c>
      <c r="H278" s="11" t="s">
        <v>2896</v>
      </c>
      <c r="I278" s="11" t="s">
        <v>2897</v>
      </c>
      <c r="J278" s="11" t="s">
        <v>2898</v>
      </c>
      <c r="K278" s="11"/>
      <c r="L278" s="11" t="s">
        <v>2899</v>
      </c>
      <c r="M278" s="11" t="s">
        <v>769</v>
      </c>
      <c r="N278" s="11"/>
      <c r="O278" s="11" t="s">
        <v>2900</v>
      </c>
      <c r="P278" s="11" t="s">
        <v>2901</v>
      </c>
      <c r="Q278" s="11"/>
      <c r="R278" s="11" t="s">
        <v>2902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</row>
    <row r="279" spans="1:75" x14ac:dyDescent="0.25">
      <c r="A279" s="9" t="s">
        <v>2903</v>
      </c>
      <c r="B279" s="4" t="s">
        <v>308</v>
      </c>
      <c r="C279" s="4"/>
      <c r="D279" s="4">
        <v>2330</v>
      </c>
      <c r="E279" s="4"/>
      <c r="F279" s="4">
        <v>42</v>
      </c>
      <c r="G279" s="4">
        <v>10</v>
      </c>
      <c r="H279" s="4"/>
      <c r="I279" s="4">
        <v>15.7</v>
      </c>
      <c r="J279" s="4"/>
      <c r="K279" s="4">
        <v>53.1</v>
      </c>
      <c r="L279" s="4">
        <v>38.5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</row>
    <row r="280" spans="1:75" x14ac:dyDescent="0.25">
      <c r="A280" s="9"/>
      <c r="B280" s="4" t="s">
        <v>499</v>
      </c>
      <c r="C280" s="4">
        <v>6</v>
      </c>
      <c r="D280" s="4" t="s">
        <v>2904</v>
      </c>
      <c r="E280" s="4"/>
      <c r="F280" s="4" t="s">
        <v>2905</v>
      </c>
      <c r="G280" s="4" t="s">
        <v>2906</v>
      </c>
      <c r="H280" s="4"/>
      <c r="I280" s="4" t="s">
        <v>2907</v>
      </c>
      <c r="J280" s="4"/>
      <c r="K280" s="4" t="s">
        <v>2908</v>
      </c>
      <c r="L280" s="4" t="s">
        <v>2909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</row>
    <row r="281" spans="1:75" x14ac:dyDescent="0.25">
      <c r="A281" s="7" t="s">
        <v>2910</v>
      </c>
      <c r="B281" s="8" t="s">
        <v>308</v>
      </c>
      <c r="C281" s="8">
        <v>1</v>
      </c>
      <c r="D281" s="8">
        <v>2250</v>
      </c>
      <c r="E281" s="8"/>
      <c r="F281" s="8">
        <v>75</v>
      </c>
      <c r="G281" s="8">
        <v>10</v>
      </c>
      <c r="H281" s="8"/>
      <c r="I281" s="8">
        <v>13.2</v>
      </c>
      <c r="J281" s="8">
        <v>9</v>
      </c>
      <c r="K281" s="8">
        <v>48.89</v>
      </c>
      <c r="L281" s="8">
        <v>15</v>
      </c>
      <c r="M281" s="8"/>
      <c r="N281" s="8"/>
      <c r="O281" s="8"/>
      <c r="P281" s="8"/>
      <c r="Q281" s="8"/>
      <c r="R281" s="8"/>
      <c r="S281" s="8" t="s">
        <v>483</v>
      </c>
      <c r="T281" s="8">
        <v>5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 t="s">
        <v>2911</v>
      </c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</row>
    <row r="282" spans="1:75" x14ac:dyDescent="0.25">
      <c r="A282" s="10" t="s">
        <v>489</v>
      </c>
      <c r="B282" s="11" t="s">
        <v>2912</v>
      </c>
      <c r="C282" s="11">
        <v>1</v>
      </c>
      <c r="D282" s="11">
        <v>1750</v>
      </c>
      <c r="E282" s="11"/>
      <c r="F282" s="11">
        <v>65</v>
      </c>
      <c r="G282" s="11">
        <v>9.75</v>
      </c>
      <c r="H282" s="11"/>
      <c r="I282" s="11">
        <v>15.9</v>
      </c>
      <c r="J282" s="11"/>
      <c r="K282" s="11"/>
      <c r="L282" s="11"/>
      <c r="M282" s="11"/>
      <c r="N282" s="11"/>
      <c r="O282" s="11">
        <v>25</v>
      </c>
      <c r="P282" s="11">
        <v>12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C7" sqref="C7"/>
    </sheetView>
  </sheetViews>
  <sheetFormatPr defaultRowHeight="15" x14ac:dyDescent="0.25"/>
  <cols>
    <col min="1" max="1" width="18.140625" customWidth="1"/>
  </cols>
  <sheetData>
    <row r="1" spans="1:16" x14ac:dyDescent="0.25">
      <c r="A1" s="23" t="s">
        <v>2913</v>
      </c>
      <c r="B1" s="25" t="s">
        <v>2914</v>
      </c>
      <c r="C1" s="23" t="s">
        <v>2915</v>
      </c>
      <c r="D1" s="25" t="s">
        <v>2915</v>
      </c>
      <c r="E1" s="23" t="s">
        <v>2916</v>
      </c>
      <c r="F1" s="25" t="s">
        <v>2916</v>
      </c>
      <c r="G1" s="23" t="s">
        <v>2917</v>
      </c>
      <c r="H1" s="25" t="s">
        <v>2917</v>
      </c>
      <c r="I1" s="23" t="s">
        <v>2918</v>
      </c>
      <c r="J1" s="25" t="s">
        <v>2919</v>
      </c>
      <c r="K1" s="25" t="s">
        <v>2920</v>
      </c>
      <c r="L1" s="25" t="s">
        <v>2921</v>
      </c>
      <c r="M1" s="23" t="s">
        <v>2922</v>
      </c>
      <c r="N1" s="25" t="s">
        <v>2923</v>
      </c>
      <c r="O1" s="25" t="s">
        <v>72</v>
      </c>
      <c r="P1" s="25" t="s">
        <v>72</v>
      </c>
    </row>
    <row r="2" spans="1:16" x14ac:dyDescent="0.25">
      <c r="A2" s="23" t="s">
        <v>2924</v>
      </c>
      <c r="B2" s="25"/>
      <c r="C2" s="22"/>
      <c r="D2" s="25" t="s">
        <v>2925</v>
      </c>
      <c r="E2" s="22"/>
      <c r="F2" s="25" t="s">
        <v>2925</v>
      </c>
      <c r="G2" s="22"/>
      <c r="H2" s="25" t="s">
        <v>2925</v>
      </c>
      <c r="I2" s="22"/>
      <c r="J2" s="24"/>
      <c r="K2" s="24"/>
      <c r="L2" s="24"/>
      <c r="M2" s="22"/>
      <c r="N2" s="25"/>
      <c r="O2" s="25"/>
      <c r="P2" s="25" t="s">
        <v>2925</v>
      </c>
    </row>
    <row r="3" spans="1:16" x14ac:dyDescent="0.25">
      <c r="A3" s="23" t="s">
        <v>2926</v>
      </c>
      <c r="B3" s="25"/>
      <c r="C3" s="22"/>
      <c r="D3" s="25"/>
      <c r="E3" s="22"/>
      <c r="F3" s="25"/>
      <c r="G3" s="22"/>
      <c r="H3" s="25"/>
      <c r="I3" s="22"/>
      <c r="J3" s="24"/>
      <c r="K3" s="24"/>
      <c r="L3" s="24"/>
      <c r="M3" s="22"/>
      <c r="N3" s="25"/>
      <c r="O3" s="25"/>
      <c r="P3" s="25"/>
    </row>
    <row r="4" spans="1:16" x14ac:dyDescent="0.25">
      <c r="A4" s="26" t="s">
        <v>2927</v>
      </c>
      <c r="B4" s="25">
        <v>2</v>
      </c>
      <c r="C4" s="23">
        <v>1</v>
      </c>
      <c r="D4" s="25"/>
      <c r="E4" s="23">
        <v>1</v>
      </c>
      <c r="F4" s="25"/>
      <c r="G4" s="23">
        <v>1</v>
      </c>
      <c r="H4" s="25"/>
      <c r="I4" s="23">
        <v>12</v>
      </c>
      <c r="J4" s="25">
        <v>112</v>
      </c>
      <c r="K4" s="25">
        <v>212</v>
      </c>
      <c r="L4" s="25">
        <v>324</v>
      </c>
      <c r="M4" s="23">
        <v>334</v>
      </c>
      <c r="N4" s="25">
        <v>222</v>
      </c>
      <c r="O4" s="25">
        <v>35</v>
      </c>
      <c r="P4" s="25"/>
    </row>
    <row r="5" spans="1:16" x14ac:dyDescent="0.25">
      <c r="A5" s="26" t="s">
        <v>2928</v>
      </c>
      <c r="B5" s="25">
        <v>1</v>
      </c>
      <c r="C5" s="23">
        <v>3</v>
      </c>
      <c r="D5" s="25"/>
      <c r="E5" s="23">
        <v>1</v>
      </c>
      <c r="F5" s="25"/>
      <c r="G5" s="23">
        <v>2</v>
      </c>
      <c r="H5" s="25"/>
      <c r="I5" s="23">
        <v>23</v>
      </c>
      <c r="J5" s="25">
        <v>323</v>
      </c>
      <c r="K5" s="25">
        <v>222</v>
      </c>
      <c r="L5" s="25">
        <v>222</v>
      </c>
      <c r="M5" s="23">
        <v>111</v>
      </c>
      <c r="N5" s="25">
        <v>222</v>
      </c>
      <c r="O5" s="25">
        <v>5</v>
      </c>
      <c r="P5" s="25"/>
    </row>
    <row r="6" spans="1:16" x14ac:dyDescent="0.25">
      <c r="A6" s="26" t="s">
        <v>2929</v>
      </c>
      <c r="B6" s="25">
        <v>1</v>
      </c>
      <c r="C6" s="23">
        <v>3</v>
      </c>
      <c r="D6" s="25"/>
      <c r="E6" s="23">
        <v>1</v>
      </c>
      <c r="F6" s="25"/>
      <c r="G6" s="23">
        <v>1</v>
      </c>
      <c r="H6" s="25"/>
      <c r="I6" s="23">
        <v>21</v>
      </c>
      <c r="J6" s="25">
        <v>323</v>
      </c>
      <c r="K6" s="25">
        <v>223</v>
      </c>
      <c r="L6" s="25">
        <v>323</v>
      </c>
      <c r="M6" s="23">
        <v>324</v>
      </c>
      <c r="N6" s="25">
        <v>223</v>
      </c>
      <c r="O6" s="25">
        <v>1</v>
      </c>
      <c r="P6" s="25"/>
    </row>
    <row r="7" spans="1:16" x14ac:dyDescent="0.25">
      <c r="A7" s="26" t="s">
        <v>2930</v>
      </c>
      <c r="B7" s="25">
        <v>2</v>
      </c>
      <c r="C7" s="23">
        <v>1</v>
      </c>
      <c r="D7" s="25"/>
      <c r="E7" s="23">
        <v>1</v>
      </c>
      <c r="F7" s="25"/>
      <c r="G7" s="23">
        <v>2</v>
      </c>
      <c r="H7" s="25"/>
      <c r="I7" s="23">
        <v>1</v>
      </c>
      <c r="J7" s="25">
        <v>212</v>
      </c>
      <c r="K7" s="25">
        <v>212</v>
      </c>
      <c r="L7" s="25">
        <v>323</v>
      </c>
      <c r="M7" s="23" t="s">
        <v>2931</v>
      </c>
      <c r="N7" s="25">
        <v>222</v>
      </c>
      <c r="O7" s="25">
        <v>3</v>
      </c>
      <c r="P7" s="25">
        <v>5</v>
      </c>
    </row>
    <row r="8" spans="1:16" x14ac:dyDescent="0.25">
      <c r="A8" s="26" t="s">
        <v>534</v>
      </c>
      <c r="B8" s="25">
        <v>2</v>
      </c>
      <c r="C8" s="23">
        <v>1</v>
      </c>
      <c r="D8" s="25"/>
      <c r="E8" s="23">
        <v>1</v>
      </c>
      <c r="F8" s="25"/>
      <c r="G8" s="23">
        <v>2</v>
      </c>
      <c r="H8" s="25"/>
      <c r="I8" s="23">
        <v>3</v>
      </c>
      <c r="J8" s="25">
        <v>111</v>
      </c>
      <c r="K8" s="25">
        <v>111</v>
      </c>
      <c r="L8" s="25">
        <v>223</v>
      </c>
      <c r="M8" s="23">
        <v>222</v>
      </c>
      <c r="N8" s="25">
        <v>112</v>
      </c>
      <c r="O8" s="25">
        <v>5</v>
      </c>
      <c r="P8" s="25"/>
    </row>
    <row r="9" spans="1:16" x14ac:dyDescent="0.25">
      <c r="A9" s="26" t="s">
        <v>2932</v>
      </c>
      <c r="B9" s="25">
        <v>2</v>
      </c>
      <c r="C9" s="23">
        <v>3</v>
      </c>
      <c r="D9" s="25"/>
      <c r="E9" s="23">
        <v>2</v>
      </c>
      <c r="F9" s="25"/>
      <c r="G9" s="23">
        <v>2</v>
      </c>
      <c r="H9" s="25"/>
      <c r="I9" s="23">
        <v>1</v>
      </c>
      <c r="J9" s="25">
        <v>112</v>
      </c>
      <c r="K9" s="25">
        <v>112</v>
      </c>
      <c r="L9" s="25">
        <v>223</v>
      </c>
      <c r="M9" s="23" t="s">
        <v>2931</v>
      </c>
      <c r="N9" s="25">
        <v>222</v>
      </c>
      <c r="O9" s="25">
        <v>4</v>
      </c>
      <c r="P9" s="25">
        <v>5</v>
      </c>
    </row>
    <row r="10" spans="1:16" x14ac:dyDescent="0.25">
      <c r="A10" s="26" t="s">
        <v>2933</v>
      </c>
      <c r="B10" s="25">
        <v>2</v>
      </c>
      <c r="C10" s="23">
        <v>2</v>
      </c>
      <c r="D10" s="25"/>
      <c r="E10" s="23">
        <v>1</v>
      </c>
      <c r="F10" s="25"/>
      <c r="G10" s="23">
        <v>1</v>
      </c>
      <c r="H10" s="25"/>
      <c r="I10" s="23">
        <v>231</v>
      </c>
      <c r="J10" s="25">
        <v>212</v>
      </c>
      <c r="K10" s="25">
        <v>112</v>
      </c>
      <c r="L10" s="25">
        <v>324</v>
      </c>
      <c r="M10" s="23">
        <v>324</v>
      </c>
      <c r="N10" s="25">
        <v>212</v>
      </c>
      <c r="O10" s="25">
        <v>351</v>
      </c>
      <c r="P10" s="25"/>
    </row>
    <row r="11" spans="1:16" x14ac:dyDescent="0.25">
      <c r="A11" s="26" t="s">
        <v>2934</v>
      </c>
      <c r="B11" s="25">
        <v>1</v>
      </c>
      <c r="C11" s="23">
        <v>3</v>
      </c>
      <c r="D11" s="25"/>
      <c r="E11" s="23">
        <v>1</v>
      </c>
      <c r="F11" s="25"/>
      <c r="G11" s="23">
        <v>2</v>
      </c>
      <c r="H11" s="25"/>
      <c r="I11" s="23">
        <v>3</v>
      </c>
      <c r="J11" s="25">
        <v>222</v>
      </c>
      <c r="K11" s="25">
        <v>223</v>
      </c>
      <c r="L11" s="25">
        <v>323</v>
      </c>
      <c r="M11" s="23" t="s">
        <v>2935</v>
      </c>
      <c r="N11" s="25">
        <v>222</v>
      </c>
      <c r="O11" s="25">
        <v>6</v>
      </c>
      <c r="P11" s="25">
        <v>5</v>
      </c>
    </row>
    <row r="12" spans="1:16" x14ac:dyDescent="0.25">
      <c r="A12" s="26" t="s">
        <v>755</v>
      </c>
      <c r="B12" s="25">
        <v>1</v>
      </c>
      <c r="C12" s="23">
        <v>2</v>
      </c>
      <c r="D12" s="25"/>
      <c r="E12" s="23">
        <v>1</v>
      </c>
      <c r="F12" s="25"/>
      <c r="G12" s="23">
        <v>1</v>
      </c>
      <c r="H12" s="25"/>
      <c r="I12" s="23">
        <v>1</v>
      </c>
      <c r="J12" s="25">
        <v>444</v>
      </c>
      <c r="K12" s="25">
        <v>333</v>
      </c>
      <c r="L12" s="25" t="s">
        <v>2931</v>
      </c>
      <c r="M12" s="23" t="s">
        <v>2931</v>
      </c>
      <c r="N12" s="25" t="s">
        <v>2936</v>
      </c>
      <c r="O12" s="25">
        <v>4</v>
      </c>
      <c r="P12" s="25"/>
    </row>
    <row r="13" spans="1:16" x14ac:dyDescent="0.25">
      <c r="A13" s="26" t="s">
        <v>762</v>
      </c>
      <c r="B13" s="25">
        <v>2</v>
      </c>
      <c r="C13" s="23">
        <v>3</v>
      </c>
      <c r="D13" s="25"/>
      <c r="E13" s="23">
        <v>1</v>
      </c>
      <c r="F13" s="25"/>
      <c r="G13" s="23">
        <v>1</v>
      </c>
      <c r="H13" s="25">
        <v>2</v>
      </c>
      <c r="I13" s="23">
        <v>213</v>
      </c>
      <c r="J13" s="25">
        <v>222</v>
      </c>
      <c r="K13" s="25">
        <v>212</v>
      </c>
      <c r="L13" s="25">
        <v>223</v>
      </c>
      <c r="M13" s="23">
        <v>324</v>
      </c>
      <c r="N13" s="25">
        <v>223</v>
      </c>
      <c r="O13" s="25">
        <v>1</v>
      </c>
      <c r="P13" s="25">
        <v>5</v>
      </c>
    </row>
    <row r="14" spans="1:16" x14ac:dyDescent="0.25">
      <c r="A14" s="26" t="s">
        <v>2937</v>
      </c>
      <c r="B14" s="25">
        <v>2</v>
      </c>
      <c r="C14" s="23">
        <v>2</v>
      </c>
      <c r="D14" s="25"/>
      <c r="E14" s="23">
        <v>1</v>
      </c>
      <c r="F14" s="25"/>
      <c r="G14" s="23">
        <v>2</v>
      </c>
      <c r="H14" s="25"/>
      <c r="I14" s="23">
        <v>3</v>
      </c>
      <c r="J14" s="25">
        <v>112</v>
      </c>
      <c r="K14" s="25">
        <v>112</v>
      </c>
      <c r="L14" s="25">
        <v>323</v>
      </c>
      <c r="M14" s="23">
        <v>324</v>
      </c>
      <c r="N14" s="25">
        <v>212</v>
      </c>
      <c r="O14" s="25">
        <v>1</v>
      </c>
      <c r="P14" s="25"/>
    </row>
    <row r="15" spans="1:16" x14ac:dyDescent="0.25">
      <c r="A15" s="26" t="s">
        <v>950</v>
      </c>
      <c r="B15" s="25">
        <v>1</v>
      </c>
      <c r="C15" s="23">
        <v>3</v>
      </c>
      <c r="D15" s="25"/>
      <c r="E15" s="23">
        <v>1</v>
      </c>
      <c r="F15" s="25"/>
      <c r="G15" s="23">
        <v>2</v>
      </c>
      <c r="H15" s="25"/>
      <c r="I15" s="23">
        <v>1</v>
      </c>
      <c r="J15" s="25">
        <v>333</v>
      </c>
      <c r="K15" s="25">
        <v>223</v>
      </c>
      <c r="L15" s="25">
        <v>323</v>
      </c>
      <c r="M15" s="23" t="s">
        <v>2938</v>
      </c>
      <c r="N15" s="25">
        <v>323</v>
      </c>
      <c r="O15" s="25">
        <v>5</v>
      </c>
      <c r="P15" s="25"/>
    </row>
    <row r="16" spans="1:16" x14ac:dyDescent="0.25">
      <c r="A16" s="26" t="s">
        <v>982</v>
      </c>
      <c r="B16" s="25">
        <v>2</v>
      </c>
      <c r="C16" s="23">
        <v>1</v>
      </c>
      <c r="D16" s="25"/>
      <c r="E16" s="23">
        <v>1</v>
      </c>
      <c r="F16" s="25"/>
      <c r="G16" s="23">
        <v>2</v>
      </c>
      <c r="H16" s="25"/>
      <c r="I16" s="23">
        <v>1</v>
      </c>
      <c r="J16" s="25">
        <v>212</v>
      </c>
      <c r="K16" s="25">
        <v>212</v>
      </c>
      <c r="L16" s="25">
        <v>213</v>
      </c>
      <c r="M16" s="23">
        <v>213</v>
      </c>
      <c r="N16" s="25">
        <v>222</v>
      </c>
      <c r="O16" s="25">
        <v>2</v>
      </c>
      <c r="P16" s="25"/>
    </row>
    <row r="17" spans="1:16" x14ac:dyDescent="0.25">
      <c r="A17" s="26" t="s">
        <v>1062</v>
      </c>
      <c r="B17" s="25">
        <v>1</v>
      </c>
      <c r="C17" s="23">
        <v>3</v>
      </c>
      <c r="D17" s="25"/>
      <c r="E17" s="23">
        <v>1</v>
      </c>
      <c r="F17" s="25"/>
      <c r="G17" s="23">
        <v>2</v>
      </c>
      <c r="H17" s="25">
        <v>1</v>
      </c>
      <c r="I17" s="23">
        <v>21</v>
      </c>
      <c r="J17" s="25">
        <v>435</v>
      </c>
      <c r="K17" s="25">
        <v>324</v>
      </c>
      <c r="L17" s="25">
        <v>223</v>
      </c>
      <c r="M17" s="23">
        <v>223</v>
      </c>
      <c r="N17" s="25">
        <v>323</v>
      </c>
      <c r="O17" s="25">
        <v>1</v>
      </c>
      <c r="P17" s="25">
        <v>4</v>
      </c>
    </row>
    <row r="18" spans="1:16" x14ac:dyDescent="0.25">
      <c r="A18" s="26" t="s">
        <v>1168</v>
      </c>
      <c r="B18" s="25">
        <v>2</v>
      </c>
      <c r="C18" s="23">
        <v>2</v>
      </c>
      <c r="D18" s="25"/>
      <c r="E18" s="23">
        <v>1</v>
      </c>
      <c r="F18" s="25"/>
      <c r="G18" s="23">
        <v>2</v>
      </c>
      <c r="H18" s="25"/>
      <c r="I18" s="23">
        <v>1</v>
      </c>
      <c r="J18" s="25">
        <v>222</v>
      </c>
      <c r="K18" s="25">
        <v>212</v>
      </c>
      <c r="L18" s="25">
        <v>334</v>
      </c>
      <c r="M18" s="23" t="s">
        <v>2931</v>
      </c>
      <c r="N18" s="25">
        <v>222</v>
      </c>
      <c r="O18" s="25">
        <v>3</v>
      </c>
      <c r="P18" s="25">
        <v>5</v>
      </c>
    </row>
    <row r="19" spans="1:16" x14ac:dyDescent="0.25">
      <c r="A19" s="26" t="s">
        <v>2939</v>
      </c>
      <c r="B19" s="25">
        <v>2</v>
      </c>
      <c r="C19" s="23">
        <v>2</v>
      </c>
      <c r="D19" s="25"/>
      <c r="E19" s="23">
        <v>1</v>
      </c>
      <c r="F19" s="25"/>
      <c r="G19" s="23">
        <v>2</v>
      </c>
      <c r="H19" s="25"/>
      <c r="I19" s="23">
        <v>3</v>
      </c>
      <c r="J19" s="25">
        <v>222</v>
      </c>
      <c r="K19" s="25">
        <v>222</v>
      </c>
      <c r="L19" s="25">
        <v>222</v>
      </c>
      <c r="M19" s="23" t="s">
        <v>2935</v>
      </c>
      <c r="N19" s="25" t="s">
        <v>2936</v>
      </c>
      <c r="O19" s="25">
        <v>3</v>
      </c>
      <c r="P19" s="25">
        <v>5</v>
      </c>
    </row>
    <row r="20" spans="1:16" x14ac:dyDescent="0.25">
      <c r="A20" s="26" t="s">
        <v>1202</v>
      </c>
      <c r="B20" s="25">
        <v>2</v>
      </c>
      <c r="C20" s="23">
        <v>3</v>
      </c>
      <c r="D20" s="25"/>
      <c r="E20" s="23">
        <v>1</v>
      </c>
      <c r="F20" s="25"/>
      <c r="G20" s="23">
        <v>1</v>
      </c>
      <c r="H20" s="25"/>
      <c r="I20" s="23">
        <v>2</v>
      </c>
      <c r="J20" s="25">
        <v>212</v>
      </c>
      <c r="K20" s="25">
        <v>111</v>
      </c>
      <c r="L20" s="25">
        <v>222</v>
      </c>
      <c r="M20" s="23">
        <v>222</v>
      </c>
      <c r="N20" s="25">
        <v>222</v>
      </c>
      <c r="O20" s="25">
        <v>35</v>
      </c>
      <c r="P20" s="25"/>
    </row>
    <row r="21" spans="1:16" x14ac:dyDescent="0.25">
      <c r="A21" s="26" t="s">
        <v>1232</v>
      </c>
      <c r="B21" s="25">
        <v>2</v>
      </c>
      <c r="C21" s="23">
        <v>3</v>
      </c>
      <c r="D21" s="25"/>
      <c r="E21" s="23">
        <v>1</v>
      </c>
      <c r="F21" s="25"/>
      <c r="G21" s="23">
        <v>2</v>
      </c>
      <c r="H21" s="25"/>
      <c r="I21" s="23">
        <v>21</v>
      </c>
      <c r="J21" s="25">
        <v>222</v>
      </c>
      <c r="K21" s="25">
        <v>212</v>
      </c>
      <c r="L21" s="25">
        <v>222</v>
      </c>
      <c r="M21" s="23">
        <v>223</v>
      </c>
      <c r="N21" s="25">
        <v>222</v>
      </c>
      <c r="O21" s="25">
        <v>6</v>
      </c>
      <c r="P21" s="25"/>
    </row>
    <row r="22" spans="1:16" x14ac:dyDescent="0.25">
      <c r="A22" s="26" t="s">
        <v>1328</v>
      </c>
      <c r="B22" s="25">
        <v>1</v>
      </c>
      <c r="C22" s="23">
        <v>3</v>
      </c>
      <c r="D22" s="25">
        <v>1</v>
      </c>
      <c r="E22" s="23">
        <v>1</v>
      </c>
      <c r="F22" s="25"/>
      <c r="G22" s="23">
        <v>2</v>
      </c>
      <c r="H22" s="25">
        <v>1</v>
      </c>
      <c r="I22" s="23">
        <v>123</v>
      </c>
      <c r="J22" s="25">
        <v>223</v>
      </c>
      <c r="K22" s="25">
        <v>213</v>
      </c>
      <c r="L22" s="25">
        <v>213</v>
      </c>
      <c r="M22" s="23" t="s">
        <v>2940</v>
      </c>
      <c r="N22" s="25">
        <v>212</v>
      </c>
      <c r="O22" s="25">
        <v>5</v>
      </c>
      <c r="P22" s="25"/>
    </row>
    <row r="23" spans="1:16" x14ac:dyDescent="0.25">
      <c r="A23" s="26" t="s">
        <v>1602</v>
      </c>
      <c r="B23" s="25">
        <v>1</v>
      </c>
      <c r="C23" s="23">
        <v>2</v>
      </c>
      <c r="D23" s="25"/>
      <c r="E23" s="23">
        <v>1</v>
      </c>
      <c r="F23" s="25"/>
      <c r="G23" s="23">
        <v>1</v>
      </c>
      <c r="H23" s="25"/>
      <c r="I23" s="23">
        <v>1</v>
      </c>
      <c r="J23" s="25">
        <v>555</v>
      </c>
      <c r="K23" s="25">
        <v>444</v>
      </c>
      <c r="L23" s="25" t="s">
        <v>2931</v>
      </c>
      <c r="M23" s="23" t="s">
        <v>2931</v>
      </c>
      <c r="N23" s="25" t="s">
        <v>2936</v>
      </c>
      <c r="O23" s="25">
        <v>4</v>
      </c>
      <c r="P23" s="25"/>
    </row>
    <row r="24" spans="1:16" x14ac:dyDescent="0.25">
      <c r="A24" s="26" t="s">
        <v>1630</v>
      </c>
      <c r="B24" s="25">
        <v>2</v>
      </c>
      <c r="C24" s="23">
        <v>1</v>
      </c>
      <c r="D24" s="25"/>
      <c r="E24" s="23">
        <v>1</v>
      </c>
      <c r="F24" s="25"/>
      <c r="G24" s="23">
        <v>2</v>
      </c>
      <c r="H24" s="25">
        <v>1</v>
      </c>
      <c r="I24" s="23">
        <v>1</v>
      </c>
      <c r="J24" s="25">
        <v>112</v>
      </c>
      <c r="K24" s="25">
        <v>112</v>
      </c>
      <c r="L24" s="25">
        <v>213</v>
      </c>
      <c r="M24" s="23">
        <v>222</v>
      </c>
      <c r="N24" s="25">
        <v>112</v>
      </c>
      <c r="O24" s="25">
        <v>523</v>
      </c>
      <c r="P24" s="25">
        <v>41</v>
      </c>
    </row>
    <row r="25" spans="1:16" x14ac:dyDescent="0.25">
      <c r="A25" s="26" t="s">
        <v>2512</v>
      </c>
      <c r="B25" s="25">
        <v>1</v>
      </c>
      <c r="C25" s="23">
        <v>1</v>
      </c>
      <c r="D25" s="25">
        <v>2</v>
      </c>
      <c r="E25" s="23">
        <v>1</v>
      </c>
      <c r="F25" s="25">
        <v>2</v>
      </c>
      <c r="G25" s="23">
        <v>1</v>
      </c>
      <c r="H25" s="25"/>
      <c r="I25" s="23">
        <v>3</v>
      </c>
      <c r="J25" s="25">
        <v>222</v>
      </c>
      <c r="K25" s="25">
        <v>222</v>
      </c>
      <c r="L25" s="25">
        <v>323</v>
      </c>
      <c r="M25" s="23">
        <v>434</v>
      </c>
      <c r="N25" s="25" t="s">
        <v>2936</v>
      </c>
      <c r="O25" s="25">
        <v>3</v>
      </c>
      <c r="P25" s="25"/>
    </row>
    <row r="26" spans="1:16" x14ac:dyDescent="0.25">
      <c r="A26" s="26" t="s">
        <v>2535</v>
      </c>
      <c r="B26" s="25">
        <v>2</v>
      </c>
      <c r="C26" s="23">
        <v>3</v>
      </c>
      <c r="D26" s="25"/>
      <c r="E26" s="23">
        <v>1</v>
      </c>
      <c r="F26" s="25"/>
      <c r="G26" s="23">
        <v>1</v>
      </c>
      <c r="H26" s="25"/>
      <c r="I26" s="23">
        <v>32</v>
      </c>
      <c r="J26" s="25">
        <v>212</v>
      </c>
      <c r="K26" s="25">
        <v>222</v>
      </c>
      <c r="L26" s="25">
        <v>324</v>
      </c>
      <c r="M26" s="23">
        <v>333</v>
      </c>
      <c r="N26" s="25">
        <v>222</v>
      </c>
      <c r="O26" s="25">
        <v>3</v>
      </c>
      <c r="P26" s="25"/>
    </row>
    <row r="27" spans="1:16" x14ac:dyDescent="0.25">
      <c r="A27" s="26" t="s">
        <v>2645</v>
      </c>
      <c r="B27" s="25">
        <v>2</v>
      </c>
      <c r="C27" s="23">
        <v>3</v>
      </c>
      <c r="D27" s="25"/>
      <c r="E27" s="23">
        <v>1</v>
      </c>
      <c r="F27" s="25"/>
      <c r="G27" s="23">
        <v>1</v>
      </c>
      <c r="H27" s="25"/>
      <c r="I27" s="23">
        <v>12</v>
      </c>
      <c r="J27" s="25">
        <v>212</v>
      </c>
      <c r="K27" s="25">
        <v>212</v>
      </c>
      <c r="L27" s="25">
        <v>324</v>
      </c>
      <c r="M27" s="23" t="s">
        <v>2941</v>
      </c>
      <c r="N27" s="25">
        <v>222</v>
      </c>
      <c r="O27" s="25">
        <v>3</v>
      </c>
      <c r="P27" s="25"/>
    </row>
    <row r="28" spans="1:16" x14ac:dyDescent="0.25">
      <c r="A28" s="26" t="s">
        <v>2699</v>
      </c>
      <c r="B28" s="25">
        <v>2</v>
      </c>
      <c r="C28" s="23">
        <v>1</v>
      </c>
      <c r="D28" s="25"/>
      <c r="E28" s="23">
        <v>2</v>
      </c>
      <c r="F28" s="25"/>
      <c r="G28" s="23">
        <v>2</v>
      </c>
      <c r="H28" s="25"/>
      <c r="I28" s="23">
        <v>3</v>
      </c>
      <c r="J28" s="25">
        <v>112</v>
      </c>
      <c r="K28" s="25">
        <v>111</v>
      </c>
      <c r="L28" s="25">
        <v>223</v>
      </c>
      <c r="M28" s="23">
        <v>233</v>
      </c>
      <c r="N28" s="25">
        <v>111</v>
      </c>
      <c r="O28" s="25">
        <v>5</v>
      </c>
      <c r="P28" s="25"/>
    </row>
    <row r="29" spans="1:16" x14ac:dyDescent="0.25">
      <c r="A29" s="26" t="s">
        <v>2738</v>
      </c>
      <c r="B29" s="25">
        <v>1</v>
      </c>
      <c r="C29" s="23">
        <v>3</v>
      </c>
      <c r="D29" s="25"/>
      <c r="E29" s="23">
        <v>1</v>
      </c>
      <c r="F29" s="25"/>
      <c r="G29" s="23">
        <v>1</v>
      </c>
      <c r="H29" s="25"/>
      <c r="I29" s="23">
        <v>23</v>
      </c>
      <c r="J29" s="25">
        <v>545</v>
      </c>
      <c r="K29" s="25">
        <v>424</v>
      </c>
      <c r="L29" s="25">
        <v>223</v>
      </c>
      <c r="M29" s="23">
        <v>222</v>
      </c>
      <c r="N29" s="25">
        <v>333</v>
      </c>
      <c r="O29" s="25">
        <v>243</v>
      </c>
      <c r="P29" s="25">
        <v>5</v>
      </c>
    </row>
    <row r="30" spans="1:16" x14ac:dyDescent="0.25">
      <c r="A30" s="26" t="s">
        <v>2881</v>
      </c>
      <c r="B30" s="25">
        <v>1</v>
      </c>
      <c r="C30" s="23">
        <v>3</v>
      </c>
      <c r="D30" s="25"/>
      <c r="E30" s="23">
        <v>1</v>
      </c>
      <c r="F30" s="25"/>
      <c r="G30" s="23">
        <v>1</v>
      </c>
      <c r="H30" s="25"/>
      <c r="I30" s="23">
        <v>2</v>
      </c>
      <c r="J30" s="25">
        <v>333</v>
      </c>
      <c r="K30" s="25">
        <v>223</v>
      </c>
      <c r="L30" s="25">
        <v>222</v>
      </c>
      <c r="M30" s="23" t="s">
        <v>2935</v>
      </c>
      <c r="N30" s="25">
        <v>222</v>
      </c>
      <c r="O30" s="25">
        <v>5</v>
      </c>
      <c r="P30" s="25"/>
    </row>
    <row r="31" spans="1:16" x14ac:dyDescent="0.25">
      <c r="A31" s="26" t="s">
        <v>2903</v>
      </c>
      <c r="B31" s="25">
        <v>1</v>
      </c>
      <c r="C31" s="23">
        <v>3</v>
      </c>
      <c r="D31" s="25"/>
      <c r="E31" s="23">
        <v>1</v>
      </c>
      <c r="F31" s="25"/>
      <c r="G31" s="23">
        <v>1</v>
      </c>
      <c r="H31" s="25"/>
      <c r="I31" s="23">
        <v>1</v>
      </c>
      <c r="J31" s="25">
        <v>444</v>
      </c>
      <c r="K31" s="25">
        <v>222</v>
      </c>
      <c r="L31" s="25" t="s">
        <v>2935</v>
      </c>
      <c r="M31" s="23" t="s">
        <v>2931</v>
      </c>
      <c r="N31" s="25" t="s">
        <v>2936</v>
      </c>
      <c r="O31" s="25">
        <v>4</v>
      </c>
      <c r="P31" s="25"/>
    </row>
    <row r="32" spans="1:16" x14ac:dyDescent="0.25">
      <c r="A32" s="26" t="s">
        <v>2910</v>
      </c>
      <c r="B32" s="25">
        <v>2</v>
      </c>
      <c r="C32" s="23">
        <v>3</v>
      </c>
      <c r="D32" s="25"/>
      <c r="E32" s="23">
        <v>1</v>
      </c>
      <c r="F32" s="25"/>
      <c r="G32" s="23">
        <v>1</v>
      </c>
      <c r="H32" s="25"/>
      <c r="I32" s="23" t="s">
        <v>2936</v>
      </c>
      <c r="J32" s="25">
        <v>111</v>
      </c>
      <c r="K32" s="25">
        <v>222</v>
      </c>
      <c r="L32" s="25">
        <v>555</v>
      </c>
      <c r="M32" s="23" t="s">
        <v>2936</v>
      </c>
      <c r="N32" s="25">
        <v>111</v>
      </c>
      <c r="O32" s="25">
        <v>1</v>
      </c>
      <c r="P32" s="25"/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H. mucronata</vt:lpstr>
      <vt:lpstr>all hirsch species</vt:lpstr>
      <vt:lpstr>polytomous 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Kimkhuy</dc:creator>
  <cp:lastModifiedBy>wim bert</cp:lastModifiedBy>
  <dcterms:created xsi:type="dcterms:W3CDTF">2012-09-04T15:09:23Z</dcterms:created>
  <dcterms:modified xsi:type="dcterms:W3CDTF">2014-08-13T11:58:15Z</dcterms:modified>
</cp:coreProperties>
</file>